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G:\КОРОНОВИРУС\МСП Банк_АнтиКризисПродукт\"/>
    </mc:Choice>
  </mc:AlternateContent>
  <xr:revisionPtr revIDLastSave="0" documentId="13_ncr:1_{3141A56A-2FDE-4A9C-BBDB-32C1E893F9E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Инструкция по заполнению" sheetId="3" r:id="rId1"/>
    <sheet name="РасшифровкиДата1" sheetId="4" r:id="rId2"/>
    <sheet name="РасшифровкиДата2" sheetId="5" r:id="rId3"/>
    <sheet name="РасшифровкиДата3" sheetId="6" r:id="rId4"/>
    <sheet name="РасшифровкиДата4" sheetId="7" r:id="rId5"/>
    <sheet name="РасшифровкиДата5" sheetId="8" r:id="rId6"/>
    <sheet name="КП  ФЛ" sheetId="9" r:id="rId7"/>
    <sheet name="Баланс" sheetId="1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274" i="8" l="1"/>
  <c r="R268" i="8"/>
  <c r="R266" i="8"/>
  <c r="R260" i="8"/>
  <c r="H254" i="8"/>
  <c r="Q252" i="8"/>
  <c r="H252" i="8"/>
  <c r="R249" i="8"/>
  <c r="Q249" i="8"/>
  <c r="R238" i="8"/>
  <c r="Q238" i="8"/>
  <c r="R236" i="8"/>
  <c r="Q236" i="8"/>
  <c r="R225" i="8"/>
  <c r="Q225" i="8"/>
  <c r="R223" i="8"/>
  <c r="Q223" i="8"/>
  <c r="R212" i="8"/>
  <c r="Q212" i="8"/>
  <c r="R206" i="8"/>
  <c r="Q206" i="8"/>
  <c r="R195" i="8"/>
  <c r="Q195" i="8"/>
  <c r="R193" i="8"/>
  <c r="Q193" i="8"/>
  <c r="R182" i="8"/>
  <c r="Q182" i="8"/>
  <c r="R180" i="8"/>
  <c r="Q180" i="8"/>
  <c r="R169" i="8"/>
  <c r="Q169" i="8"/>
  <c r="Q163" i="8"/>
  <c r="P163" i="8"/>
  <c r="P152" i="8"/>
  <c r="Q150" i="8"/>
  <c r="P150" i="8"/>
  <c r="P139" i="8"/>
  <c r="R133" i="8"/>
  <c r="R122" i="8"/>
  <c r="R120" i="8"/>
  <c r="R109" i="8"/>
  <c r="R107" i="8"/>
  <c r="R96" i="8"/>
  <c r="R94" i="8"/>
  <c r="R83" i="8"/>
  <c r="N77" i="8"/>
  <c r="L77" i="8"/>
  <c r="N69" i="8"/>
  <c r="L69" i="8"/>
  <c r="N61" i="8"/>
  <c r="L61" i="8"/>
  <c r="Q49" i="8"/>
  <c r="P49" i="8"/>
  <c r="P38" i="8"/>
  <c r="Q36" i="8"/>
  <c r="P36" i="8"/>
  <c r="P25" i="8"/>
  <c r="Q20" i="8"/>
  <c r="P20" i="8"/>
  <c r="P9" i="8"/>
  <c r="R274" i="7"/>
  <c r="R268" i="7"/>
  <c r="R266" i="7"/>
  <c r="R260" i="7"/>
  <c r="H254" i="7"/>
  <c r="Q252" i="7"/>
  <c r="H252" i="7"/>
  <c r="R249" i="7"/>
  <c r="Q249" i="7"/>
  <c r="R238" i="7"/>
  <c r="Q238" i="7"/>
  <c r="R236" i="7"/>
  <c r="Q236" i="7"/>
  <c r="R225" i="7"/>
  <c r="Q225" i="7"/>
  <c r="R223" i="7"/>
  <c r="Q223" i="7"/>
  <c r="Q250" i="7" s="1"/>
  <c r="R212" i="7"/>
  <c r="Q212" i="7"/>
  <c r="R206" i="7"/>
  <c r="Q206" i="7"/>
  <c r="R195" i="7"/>
  <c r="Q195" i="7"/>
  <c r="R193" i="7"/>
  <c r="Q193" i="7"/>
  <c r="R182" i="7"/>
  <c r="Q182" i="7"/>
  <c r="R180" i="7"/>
  <c r="Q180" i="7"/>
  <c r="Q207" i="7" s="1"/>
  <c r="R169" i="7"/>
  <c r="Q169" i="7"/>
  <c r="Q163" i="7"/>
  <c r="P163" i="7"/>
  <c r="P152" i="7"/>
  <c r="Q150" i="7"/>
  <c r="P150" i="7"/>
  <c r="P139" i="7"/>
  <c r="R133" i="7"/>
  <c r="R122" i="7"/>
  <c r="R120" i="7"/>
  <c r="R109" i="7"/>
  <c r="R107" i="7"/>
  <c r="R96" i="7"/>
  <c r="R94" i="7"/>
  <c r="R83" i="7"/>
  <c r="N77" i="7"/>
  <c r="L77" i="7"/>
  <c r="N69" i="7"/>
  <c r="L69" i="7"/>
  <c r="N61" i="7"/>
  <c r="L61" i="7"/>
  <c r="Q49" i="7"/>
  <c r="P49" i="7"/>
  <c r="P38" i="7"/>
  <c r="Q36" i="7"/>
  <c r="P36" i="7"/>
  <c r="P25" i="7"/>
  <c r="Q20" i="7"/>
  <c r="P20" i="7"/>
  <c r="P9" i="7"/>
  <c r="R274" i="6"/>
  <c r="R268" i="6"/>
  <c r="R266" i="6"/>
  <c r="R260" i="6"/>
  <c r="H254" i="6"/>
  <c r="Q252" i="6"/>
  <c r="H252" i="6"/>
  <c r="R249" i="6"/>
  <c r="Q249" i="6"/>
  <c r="R238" i="6"/>
  <c r="Q238" i="6"/>
  <c r="R236" i="6"/>
  <c r="Q236" i="6"/>
  <c r="R225" i="6"/>
  <c r="Q225" i="6"/>
  <c r="R223" i="6"/>
  <c r="R250" i="6" s="1"/>
  <c r="Q223" i="6"/>
  <c r="Q250" i="6" s="1"/>
  <c r="R212" i="6"/>
  <c r="Q212" i="6"/>
  <c r="R206" i="6"/>
  <c r="Q206" i="6"/>
  <c r="R195" i="6"/>
  <c r="Q195" i="6"/>
  <c r="R193" i="6"/>
  <c r="Q193" i="6"/>
  <c r="R182" i="6"/>
  <c r="Q182" i="6"/>
  <c r="R180" i="6"/>
  <c r="R207" i="6" s="1"/>
  <c r="Q180" i="6"/>
  <c r="Q207" i="6" s="1"/>
  <c r="R169" i="6"/>
  <c r="Q169" i="6"/>
  <c r="Q163" i="6"/>
  <c r="P163" i="6"/>
  <c r="P152" i="6"/>
  <c r="Q150" i="6"/>
  <c r="P150" i="6"/>
  <c r="P139" i="6"/>
  <c r="R133" i="6"/>
  <c r="R122" i="6"/>
  <c r="R120" i="6"/>
  <c r="R109" i="6"/>
  <c r="R107" i="6"/>
  <c r="R96" i="6"/>
  <c r="R94" i="6"/>
  <c r="R83" i="6"/>
  <c r="N77" i="6"/>
  <c r="L77" i="6"/>
  <c r="N69" i="6"/>
  <c r="L69" i="6"/>
  <c r="N61" i="6"/>
  <c r="L61" i="6"/>
  <c r="Q49" i="6"/>
  <c r="P49" i="6"/>
  <c r="P38" i="6"/>
  <c r="Q36" i="6"/>
  <c r="P36" i="6"/>
  <c r="P25" i="6"/>
  <c r="Q20" i="6"/>
  <c r="P20" i="6"/>
  <c r="P9" i="6"/>
  <c r="R274" i="5"/>
  <c r="R268" i="5"/>
  <c r="R266" i="5"/>
  <c r="R260" i="5"/>
  <c r="H254" i="5"/>
  <c r="Q252" i="5"/>
  <c r="H252" i="5"/>
  <c r="R249" i="5"/>
  <c r="Q249" i="5"/>
  <c r="R238" i="5"/>
  <c r="Q238" i="5"/>
  <c r="R236" i="5"/>
  <c r="Q236" i="5"/>
  <c r="R225" i="5"/>
  <c r="Q225" i="5"/>
  <c r="R223" i="5"/>
  <c r="R250" i="5" s="1"/>
  <c r="Q223" i="5"/>
  <c r="R212" i="5"/>
  <c r="Q212" i="5"/>
  <c r="R207" i="5"/>
  <c r="R206" i="5"/>
  <c r="Q206" i="5"/>
  <c r="R195" i="5"/>
  <c r="Q195" i="5"/>
  <c r="R193" i="5"/>
  <c r="Q193" i="5"/>
  <c r="R182" i="5"/>
  <c r="Q182" i="5"/>
  <c r="R180" i="5"/>
  <c r="Q180" i="5"/>
  <c r="R169" i="5"/>
  <c r="Q169" i="5"/>
  <c r="Q163" i="5"/>
  <c r="P163" i="5"/>
  <c r="P164" i="5" s="1"/>
  <c r="P152" i="5"/>
  <c r="Q150" i="5"/>
  <c r="Q164" i="5" s="1"/>
  <c r="P150" i="5"/>
  <c r="P139" i="5"/>
  <c r="R133" i="5"/>
  <c r="R122" i="5"/>
  <c r="R120" i="5"/>
  <c r="R109" i="5"/>
  <c r="R107" i="5"/>
  <c r="R96" i="5"/>
  <c r="R94" i="5"/>
  <c r="R83" i="5"/>
  <c r="N77" i="5"/>
  <c r="L77" i="5"/>
  <c r="N69" i="5"/>
  <c r="L69" i="5"/>
  <c r="N61" i="5"/>
  <c r="N78" i="5" s="1"/>
  <c r="L61" i="5"/>
  <c r="Q49" i="5"/>
  <c r="Q50" i="5" s="1"/>
  <c r="P49" i="5"/>
  <c r="P38" i="5"/>
  <c r="Q36" i="5"/>
  <c r="P36" i="5"/>
  <c r="P25" i="5"/>
  <c r="Q20" i="5"/>
  <c r="P20" i="5"/>
  <c r="P9" i="5"/>
  <c r="P50" i="5" l="1"/>
  <c r="P50" i="7"/>
  <c r="R207" i="7"/>
  <c r="R250" i="7"/>
  <c r="P50" i="8"/>
  <c r="R207" i="8"/>
  <c r="R250" i="8"/>
  <c r="L78" i="5"/>
  <c r="R134" i="5"/>
  <c r="Q50" i="6"/>
  <c r="L78" i="6"/>
  <c r="Q164" i="6"/>
  <c r="Q50" i="7"/>
  <c r="Q164" i="7"/>
  <c r="Q50" i="8"/>
  <c r="Q164" i="8"/>
  <c r="N78" i="6"/>
  <c r="N78" i="7"/>
  <c r="N78" i="8"/>
  <c r="R134" i="6"/>
  <c r="Q250" i="8"/>
  <c r="Q207" i="8"/>
  <c r="P164" i="8"/>
  <c r="DN64" i="1" s="1"/>
  <c r="R134" i="8"/>
  <c r="L78" i="8"/>
  <c r="P164" i="7"/>
  <c r="R134" i="7"/>
  <c r="L78" i="7"/>
  <c r="P50" i="6"/>
  <c r="P164" i="6"/>
  <c r="CJ64" i="1" s="1"/>
  <c r="Q250" i="5"/>
  <c r="BU56" i="1" s="1"/>
  <c r="Q207" i="5"/>
  <c r="BU62" i="1" s="1"/>
  <c r="CY64" i="1"/>
  <c r="BU64" i="1"/>
  <c r="DN62" i="1"/>
  <c r="CY62" i="1"/>
  <c r="CJ62" i="1"/>
  <c r="DN56" i="1"/>
  <c r="CY56" i="1"/>
  <c r="CJ56" i="1"/>
  <c r="DN68" i="1" l="1"/>
  <c r="DN38" i="1"/>
  <c r="CY38" i="1"/>
  <c r="CJ38" i="1"/>
  <c r="BU38" i="1"/>
  <c r="DN36" i="1"/>
  <c r="CY36" i="1"/>
  <c r="CJ36" i="1"/>
  <c r="BU36" i="1"/>
  <c r="DN33" i="1"/>
  <c r="CY33" i="1"/>
  <c r="CJ33" i="1"/>
  <c r="BU33" i="1"/>
  <c r="DN27" i="1"/>
  <c r="CY27" i="1"/>
  <c r="CJ27" i="1"/>
  <c r="BU27" i="1"/>
  <c r="N6" i="8"/>
  <c r="F6" i="8"/>
  <c r="J5" i="8"/>
  <c r="R3" i="8"/>
  <c r="J3" i="8"/>
  <c r="N6" i="7"/>
  <c r="F6" i="7"/>
  <c r="J5" i="7"/>
  <c r="R3" i="7"/>
  <c r="J3" i="7"/>
  <c r="N6" i="6"/>
  <c r="F6" i="6"/>
  <c r="J5" i="6"/>
  <c r="R3" i="6"/>
  <c r="J3" i="6"/>
  <c r="J5" i="5"/>
  <c r="R3" i="5"/>
  <c r="F6" i="5"/>
  <c r="N6" i="5"/>
  <c r="J3" i="5" l="1"/>
  <c r="P2" i="9"/>
  <c r="N2" i="9"/>
  <c r="R133" i="4"/>
  <c r="R268" i="4" l="1"/>
  <c r="R206" i="4" l="1"/>
  <c r="Q206" i="4"/>
  <c r="R195" i="4"/>
  <c r="Q195" i="4"/>
  <c r="R193" i="4"/>
  <c r="Q193" i="4"/>
  <c r="R182" i="4"/>
  <c r="Q182" i="4"/>
  <c r="R180" i="4"/>
  <c r="R207" i="4" s="1"/>
  <c r="Q180" i="4"/>
  <c r="Q207" i="4" s="1"/>
  <c r="BF62" i="1" s="1"/>
  <c r="R169" i="4"/>
  <c r="Q169" i="4"/>
  <c r="R249" i="4"/>
  <c r="Q249" i="4"/>
  <c r="R238" i="4"/>
  <c r="Q238" i="4"/>
  <c r="R236" i="4"/>
  <c r="Q236" i="4"/>
  <c r="R225" i="4"/>
  <c r="Q225" i="4"/>
  <c r="R212" i="4"/>
  <c r="Q212" i="4"/>
  <c r="R223" i="4"/>
  <c r="R250" i="4" s="1"/>
  <c r="Q223" i="4"/>
  <c r="Q250" i="4" s="1"/>
  <c r="BF56" i="1" s="1"/>
  <c r="R260" i="4"/>
  <c r="R274" i="4"/>
  <c r="R266" i="4"/>
  <c r="R107" i="4" l="1"/>
  <c r="R94" i="4"/>
  <c r="CC10" i="1" l="1"/>
  <c r="CC9" i="1"/>
  <c r="U11" i="1"/>
  <c r="N8" i="1"/>
  <c r="A16" i="1" l="1"/>
  <c r="N61" i="4"/>
  <c r="N69" i="4"/>
  <c r="N77" i="4"/>
  <c r="Q36" i="4"/>
  <c r="P36" i="4"/>
  <c r="N78" i="4" l="1"/>
  <c r="P9" i="4" l="1"/>
  <c r="P20" i="4"/>
  <c r="Q20" i="4"/>
  <c r="P25" i="4"/>
  <c r="P38" i="4"/>
  <c r="P49" i="4"/>
  <c r="Q49" i="4"/>
  <c r="Q50" i="4" s="1"/>
  <c r="L61" i="4"/>
  <c r="L69" i="4"/>
  <c r="L77" i="4"/>
  <c r="R83" i="4"/>
  <c r="R96" i="4"/>
  <c r="R109" i="4"/>
  <c r="R120" i="4"/>
  <c r="R134" i="4" s="1"/>
  <c r="BF27" i="1" s="1"/>
  <c r="R122" i="4"/>
  <c r="P139" i="4"/>
  <c r="P150" i="4"/>
  <c r="Q150" i="4"/>
  <c r="P152" i="4"/>
  <c r="P163" i="4"/>
  <c r="Q163" i="4"/>
  <c r="H252" i="4"/>
  <c r="Q252" i="4"/>
  <c r="H254" i="4"/>
  <c r="BF38" i="1" s="1"/>
  <c r="P164" i="4" l="1"/>
  <c r="BF64" i="1" s="1"/>
  <c r="Q164" i="4"/>
  <c r="L78" i="4"/>
  <c r="BF33" i="1" s="1"/>
  <c r="P50" i="4"/>
  <c r="BF36" i="1" s="1"/>
  <c r="CY68" i="1" l="1"/>
  <c r="CJ68" i="1"/>
  <c r="BU68" i="1"/>
  <c r="BF68" i="1"/>
  <c r="DN61" i="1"/>
  <c r="CY61" i="1"/>
  <c r="CJ61" i="1"/>
  <c r="BU61" i="1"/>
  <c r="BF61" i="1"/>
  <c r="BF18" i="1"/>
  <c r="BF44" i="1" l="1"/>
  <c r="BU18" i="1"/>
  <c r="CJ18" i="1" l="1"/>
  <c r="BU44" i="1"/>
  <c r="J4" i="5"/>
  <c r="P8" i="5" s="1"/>
  <c r="J4" i="8"/>
  <c r="P8" i="8" s="1"/>
  <c r="P8" i="4"/>
  <c r="J4" i="6"/>
  <c r="P8" i="6" s="1"/>
  <c r="J4" i="7"/>
  <c r="P8" i="7" s="1"/>
  <c r="Q251" i="7" l="1"/>
  <c r="L62" i="7"/>
  <c r="L54" i="7"/>
  <c r="R95" i="7"/>
  <c r="L70" i="7"/>
  <c r="R82" i="7"/>
  <c r="R108" i="7"/>
  <c r="R121" i="7"/>
  <c r="P37" i="7"/>
  <c r="P24" i="7"/>
  <c r="S8" i="7"/>
  <c r="Q251" i="4"/>
  <c r="L54" i="4"/>
  <c r="R82" i="4"/>
  <c r="L62" i="4"/>
  <c r="L70" i="4"/>
  <c r="R121" i="4"/>
  <c r="R108" i="4"/>
  <c r="P37" i="4"/>
  <c r="R95" i="4"/>
  <c r="P24" i="4"/>
  <c r="S8" i="4"/>
  <c r="CJ44" i="1"/>
  <c r="CY18" i="1"/>
  <c r="R108" i="6"/>
  <c r="P37" i="6"/>
  <c r="R95" i="6"/>
  <c r="R82" i="6"/>
  <c r="L54" i="6"/>
  <c r="P24" i="6"/>
  <c r="L70" i="6"/>
  <c r="R121" i="6"/>
  <c r="Q251" i="6"/>
  <c r="L62" i="6"/>
  <c r="S8" i="6"/>
  <c r="Q251" i="8"/>
  <c r="L70" i="8"/>
  <c r="L54" i="8"/>
  <c r="P37" i="8"/>
  <c r="P24" i="8"/>
  <c r="R95" i="8"/>
  <c r="L62" i="8"/>
  <c r="R108" i="8"/>
  <c r="R82" i="8"/>
  <c r="R121" i="8"/>
  <c r="S8" i="8"/>
  <c r="Q251" i="5"/>
  <c r="R121" i="5"/>
  <c r="R82" i="5"/>
  <c r="P37" i="5"/>
  <c r="P24" i="5"/>
  <c r="S8" i="5"/>
  <c r="R108" i="5"/>
  <c r="L62" i="5"/>
  <c r="L54" i="5"/>
  <c r="R95" i="5"/>
  <c r="L70" i="5"/>
  <c r="S19" i="5" l="1"/>
  <c r="S15" i="5"/>
  <c r="S11" i="5"/>
  <c r="S18" i="5"/>
  <c r="S12" i="5"/>
  <c r="S14" i="5"/>
  <c r="A237" i="5"/>
  <c r="S16" i="5"/>
  <c r="S13" i="5"/>
  <c r="S17" i="5"/>
  <c r="S10" i="5"/>
  <c r="S15" i="8"/>
  <c r="S19" i="8"/>
  <c r="S16" i="8"/>
  <c r="A237" i="8"/>
  <c r="S13" i="8"/>
  <c r="S12" i="8"/>
  <c r="S11" i="8"/>
  <c r="S17" i="8"/>
  <c r="S14" i="8"/>
  <c r="S18" i="8"/>
  <c r="S10" i="8"/>
  <c r="Q211" i="8"/>
  <c r="Q224" i="8"/>
  <c r="Q181" i="8"/>
  <c r="P151" i="8"/>
  <c r="P138" i="8"/>
  <c r="Q237" i="8"/>
  <c r="Q168" i="8"/>
  <c r="Q194" i="8"/>
  <c r="A194" i="8" s="1"/>
  <c r="Q211" i="6"/>
  <c r="Q224" i="6"/>
  <c r="P151" i="6"/>
  <c r="Q168" i="6"/>
  <c r="P138" i="6"/>
  <c r="Q237" i="6"/>
  <c r="Q181" i="6"/>
  <c r="Q194" i="6"/>
  <c r="A194" i="6" s="1"/>
  <c r="CY44" i="1"/>
  <c r="DN18" i="1"/>
  <c r="DN44" i="1" s="1"/>
  <c r="S17" i="4"/>
  <c r="S14" i="4"/>
  <c r="S19" i="4"/>
  <c r="S13" i="4"/>
  <c r="S18" i="4"/>
  <c r="S12" i="4"/>
  <c r="S16" i="4"/>
  <c r="S11" i="4"/>
  <c r="A237" i="4"/>
  <c r="S15" i="4"/>
  <c r="S10" i="4"/>
  <c r="Q211" i="7"/>
  <c r="Q237" i="7"/>
  <c r="Q224" i="7"/>
  <c r="Q194" i="7"/>
  <c r="A194" i="7" s="1"/>
  <c r="P138" i="7"/>
  <c r="Q168" i="7"/>
  <c r="P151" i="7"/>
  <c r="Q181" i="7"/>
  <c r="P138" i="5"/>
  <c r="Q168" i="5"/>
  <c r="Q237" i="5"/>
  <c r="Q211" i="5"/>
  <c r="Q224" i="5"/>
  <c r="P151" i="5"/>
  <c r="Q181" i="5"/>
  <c r="Q194" i="5"/>
  <c r="A194" i="5" s="1"/>
  <c r="S14" i="6"/>
  <c r="S11" i="6"/>
  <c r="S17" i="6"/>
  <c r="S19" i="6"/>
  <c r="A237" i="6"/>
  <c r="S13" i="6"/>
  <c r="S18" i="6"/>
  <c r="S15" i="6"/>
  <c r="S16" i="6"/>
  <c r="S12" i="6"/>
  <c r="S10" i="6"/>
  <c r="P151" i="4"/>
  <c r="P138" i="4"/>
  <c r="Q224" i="4"/>
  <c r="Q237" i="4"/>
  <c r="Q194" i="4"/>
  <c r="A194" i="4" s="1"/>
  <c r="Q181" i="4"/>
  <c r="Q168" i="4"/>
  <c r="Q211" i="4"/>
  <c r="S14" i="7"/>
  <c r="S13" i="7"/>
  <c r="S19" i="7"/>
  <c r="S16" i="7"/>
  <c r="S18" i="7"/>
  <c r="A237" i="7"/>
  <c r="S15" i="7"/>
  <c r="S17" i="7"/>
  <c r="S11" i="7"/>
  <c r="S12" i="7"/>
  <c r="S10" i="7"/>
  <c r="CY29" i="1" l="1"/>
  <c r="CY32" i="1" s="1"/>
  <c r="CY37" i="1"/>
  <c r="CY40" i="1" s="1"/>
  <c r="CJ37" i="1"/>
  <c r="CJ40" i="1" s="1"/>
  <c r="CJ29" i="1"/>
  <c r="CJ32" i="1" s="1"/>
  <c r="DN37" i="1"/>
  <c r="DN40" i="1" s="1"/>
  <c r="DN29" i="1"/>
  <c r="DN32" i="1" s="1"/>
  <c r="BF37" i="1"/>
  <c r="BF40" i="1" s="1"/>
  <c r="BF29" i="1"/>
  <c r="BF32" i="1" s="1"/>
  <c r="BU37" i="1"/>
  <c r="BU40" i="1" s="1"/>
  <c r="BU29" i="1"/>
  <c r="BU32" i="1" s="1"/>
  <c r="CY41" i="1" l="1"/>
  <c r="CY54" i="1" s="1"/>
  <c r="CY55" i="1" s="1"/>
  <c r="CY69" i="1" s="1"/>
  <c r="BU41" i="1"/>
  <c r="BU54" i="1" s="1"/>
  <c r="BU55" i="1" s="1"/>
  <c r="BU69" i="1" s="1"/>
  <c r="BF41" i="1"/>
  <c r="BF54" i="1" s="1"/>
  <c r="BF55" i="1" s="1"/>
  <c r="BF69" i="1" s="1"/>
  <c r="DN41" i="1"/>
  <c r="DN54" i="1" s="1"/>
  <c r="DN55" i="1" s="1"/>
  <c r="DN69" i="1" s="1"/>
  <c r="CJ41" i="1"/>
  <c r="CJ54" i="1" s="1"/>
  <c r="CJ55" i="1" s="1"/>
  <c r="CJ6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Dmitriy Diachenko</author>
  </authors>
  <commentList>
    <comment ref="BF18" authorId="0" shapeId="0" xr:uid="{00000000-0006-0000-0700-000001000000}">
      <text>
        <r>
          <rPr>
            <sz val="9"/>
            <color indexed="81"/>
            <rFont val="Tahoma"/>
            <family val="2"/>
            <charset val="204"/>
          </rPr>
          <t>Форма заполняется слева направо, первый квартал на отчетную дату, далее по убыванию.</t>
        </r>
      </text>
    </comment>
  </commentList>
</comments>
</file>

<file path=xl/sharedStrings.xml><?xml version="1.0" encoding="utf-8"?>
<sst xmlns="http://schemas.openxmlformats.org/spreadsheetml/2006/main" count="1107" uniqueCount="237">
  <si>
    <t>Коды</t>
  </si>
  <si>
    <t>0710001</t>
  </si>
  <si>
    <t>384 (385)</t>
  </si>
  <si>
    <t>Форма по ОКУД</t>
  </si>
  <si>
    <t>Дата (число, месяц, год)</t>
  </si>
  <si>
    <t>по ОКПО</t>
  </si>
  <si>
    <t>ИНН</t>
  </si>
  <si>
    <t>по ОКОПФ/ОКФС</t>
  </si>
  <si>
    <t>по ОКЕИ</t>
  </si>
  <si>
    <t>Организация</t>
  </si>
  <si>
    <t>Идентификационный номер налогоплательщика</t>
  </si>
  <si>
    <t>по</t>
  </si>
  <si>
    <t>ОКВЭД</t>
  </si>
  <si>
    <t>Вид экономической</t>
  </si>
  <si>
    <t>деятельности</t>
  </si>
  <si>
    <t>Организационно-правовая форма/форма собственности</t>
  </si>
  <si>
    <t>Местонахождение (адрес)</t>
  </si>
  <si>
    <t>Бухгалтерский баланс</t>
  </si>
  <si>
    <t>на</t>
  </si>
  <si>
    <t>г.</t>
  </si>
  <si>
    <t xml:space="preserve"> г.</t>
  </si>
  <si>
    <t>Формы</t>
  </si>
  <si>
    <t>АКТИВ</t>
  </si>
  <si>
    <t>I. ВНЕОБОРОТНЫЕ АКТИВЫ</t>
  </si>
  <si>
    <t>Нематериальные активы</t>
  </si>
  <si>
    <t>Результаты исследований и разработок</t>
  </si>
  <si>
    <t>Основные средства</t>
  </si>
  <si>
    <t>Доходные вложения в материальные ценности</t>
  </si>
  <si>
    <t>Финансовые вложения</t>
  </si>
  <si>
    <t>Отложенные налоговые активы</t>
  </si>
  <si>
    <t>Прочие внеоборотные активы</t>
  </si>
  <si>
    <t>Итого по разделу I</t>
  </si>
  <si>
    <t>II. ОБОРОТНЫЕ АКТИВЫ</t>
  </si>
  <si>
    <t>Запасы</t>
  </si>
  <si>
    <t>Налог на добавленную стоимость по приобретенным ценностям</t>
  </si>
  <si>
    <t>Дебиторская задолженность</t>
  </si>
  <si>
    <t>Прочие оборотные активы</t>
  </si>
  <si>
    <t>Итого по разделу II</t>
  </si>
  <si>
    <t>БАЛАНС</t>
  </si>
  <si>
    <t>Форма 0710001 с. 2</t>
  </si>
  <si>
    <t>ПАССИВ</t>
  </si>
  <si>
    <t>Собственные акции, выкупленные у акционеров</t>
  </si>
  <si>
    <t>Переоценка внеоборотных активов</t>
  </si>
  <si>
    <t>Добавочный капитал (без переоценки)</t>
  </si>
  <si>
    <t>Резервный капитал</t>
  </si>
  <si>
    <t>Нераспределенная прибыль (непокрытый убыток)</t>
  </si>
  <si>
    <t>Итого по разделу III</t>
  </si>
  <si>
    <t>IV. ДОЛГОСРОЧНЫЕ ОБЯЗАТЕЛЬСТВА</t>
  </si>
  <si>
    <t>Заемные средства</t>
  </si>
  <si>
    <t>Отложенные налоговые обязательства</t>
  </si>
  <si>
    <t>Прочие обязательства</t>
  </si>
  <si>
    <t>Итого по разделу IV</t>
  </si>
  <si>
    <t>V. КРАТКОСРОЧНЫЕ ОБЯЗАТЕЛЬСТВА</t>
  </si>
  <si>
    <t>Кредиторская задолженность</t>
  </si>
  <si>
    <t>Доходы будущих периодов</t>
  </si>
  <si>
    <t>Итого по разделу V</t>
  </si>
  <si>
    <t>Руководитель</t>
  </si>
  <si>
    <t>(подпись)</t>
  </si>
  <si>
    <t>(расшифровка подписи)</t>
  </si>
  <si>
    <t>"</t>
  </si>
  <si>
    <t>Примечания</t>
  </si>
  <si>
    <r>
      <t>_______</t>
    </r>
    <r>
      <rPr>
        <sz val="7"/>
        <rFont val="Arial"/>
        <family val="2"/>
        <charset val="204"/>
      </rPr>
      <t>2.</t>
    </r>
    <r>
      <rPr>
        <sz val="7"/>
        <color indexed="9"/>
        <rFont val="Arial"/>
        <family val="2"/>
        <charset val="204"/>
      </rPr>
      <t>_</t>
    </r>
    <r>
      <rPr>
        <sz val="7"/>
        <rFont val="Arial"/>
        <family val="2"/>
        <charset val="204"/>
      </rPr>
      <t>В соответствии с Положением по бухгалтерскому учету "Бухгалтерская отчетность организации" ПБУ 4/99, утвержденным Приказом Министерства финансов Российской Федерации от 6 июля 1999 г. № 43н (по заключению Министерства юстиции Российской Федерации № 6417-ПК от 6 августа 1999 г. указанным Приказ в государственной регистрации не нуждается), показатели об отдельных активах, обязательствах могут приводиться общей суммой с раскрытием в пояснениях к бухгалтерскому балансу, если каждый из этих показателей в отдельности несущественен для оценки заинтересованными пользователями финансового положения организации или финансовых результатов ее деятельности.</t>
    </r>
  </si>
  <si>
    <r>
      <t>_______</t>
    </r>
    <r>
      <rPr>
        <sz val="7"/>
        <rFont val="Arial"/>
        <family val="2"/>
        <charset val="204"/>
      </rPr>
      <t>3.</t>
    </r>
    <r>
      <rPr>
        <sz val="7"/>
        <color indexed="9"/>
        <rFont val="Arial"/>
        <family val="2"/>
        <charset val="204"/>
      </rPr>
      <t>_</t>
    </r>
    <r>
      <rPr>
        <sz val="7"/>
        <rFont val="Arial"/>
        <family val="2"/>
        <charset val="204"/>
      </rPr>
      <t>Указывается отчетная дата отчетного периода.</t>
    </r>
  </si>
  <si>
    <r>
      <t xml:space="preserve">Поясне-
ния </t>
    </r>
    <r>
      <rPr>
        <vertAlign val="superscript"/>
        <sz val="9"/>
        <rFont val="Arial"/>
        <family val="2"/>
        <charset val="204"/>
      </rPr>
      <t>1</t>
    </r>
  </si>
  <si>
    <r>
      <t xml:space="preserve">Наименование показателя </t>
    </r>
    <r>
      <rPr>
        <vertAlign val="superscript"/>
        <sz val="9"/>
        <rFont val="Arial"/>
        <family val="2"/>
        <charset val="204"/>
      </rPr>
      <t>2</t>
    </r>
  </si>
  <si>
    <r>
      <t xml:space="preserve">III. КАПИТАЛ И РЕЗЕРВЫ </t>
    </r>
    <r>
      <rPr>
        <vertAlign val="superscript"/>
        <sz val="9"/>
        <rFont val="Arial"/>
        <family val="2"/>
        <charset val="204"/>
      </rPr>
      <t>6</t>
    </r>
  </si>
  <si>
    <t>Код</t>
  </si>
  <si>
    <t>Уставный капитал (складочный 
капитал, уставный фонд, вклады товарищей)</t>
  </si>
  <si>
    <t>1110</t>
  </si>
  <si>
    <t>1120</t>
  </si>
  <si>
    <t>1130</t>
  </si>
  <si>
    <t>1140</t>
  </si>
  <si>
    <t>1150</t>
  </si>
  <si>
    <t>1160</t>
  </si>
  <si>
    <t>1170</t>
  </si>
  <si>
    <t>1100</t>
  </si>
  <si>
    <t>1210</t>
  </si>
  <si>
    <t>1220</t>
  </si>
  <si>
    <t>1230</t>
  </si>
  <si>
    <t>1240</t>
  </si>
  <si>
    <t>1250</t>
  </si>
  <si>
    <t>1260</t>
  </si>
  <si>
    <t>1200</t>
  </si>
  <si>
    <t>1600</t>
  </si>
  <si>
    <t>1310</t>
  </si>
  <si>
    <t>1320</t>
  </si>
  <si>
    <t>1340</t>
  </si>
  <si>
    <t>1350</t>
  </si>
  <si>
    <t>1360</t>
  </si>
  <si>
    <t>1370</t>
  </si>
  <si>
    <t>1300</t>
  </si>
  <si>
    <t>1410</t>
  </si>
  <si>
    <t>1420</t>
  </si>
  <si>
    <t>1430</t>
  </si>
  <si>
    <t>1450</t>
  </si>
  <si>
    <t>1400</t>
  </si>
  <si>
    <t>1510</t>
  </si>
  <si>
    <t>1520</t>
  </si>
  <si>
    <t>1530</t>
  </si>
  <si>
    <t>1540</t>
  </si>
  <si>
    <t>1550</t>
  </si>
  <si>
    <t>1500</t>
  </si>
  <si>
    <t>1700</t>
  </si>
  <si>
    <t>Нематериальные поисковые активы</t>
  </si>
  <si>
    <t>Материальные поисковые активы</t>
  </si>
  <si>
    <t>1180</t>
  </si>
  <si>
    <t>1190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</si>
  <si>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</si>
  <si>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</si>
  <si>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</si>
  <si>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r>
      <t>_______</t>
    </r>
    <r>
      <rPr>
        <sz val="7"/>
        <rFont val="Arial"/>
        <family val="2"/>
        <charset val="204"/>
      </rPr>
      <t>1.</t>
    </r>
    <r>
      <rPr>
        <sz val="7"/>
        <color indexed="9"/>
        <rFont val="Arial"/>
        <family val="2"/>
        <charset val="204"/>
      </rPr>
      <t>_</t>
    </r>
    <r>
      <rPr>
        <sz val="7"/>
        <rFont val="Arial"/>
        <family val="2"/>
        <charset val="204"/>
      </rPr>
      <t>Указывается номер соответствующего пояснения к бухгалтерскому балансу и отчету о финансовых результатах.</t>
    </r>
  </si>
  <si>
    <t>бухгалтерского баланса и отчета о финансовых результатах</t>
  </si>
  <si>
    <t>Единица измерения:</t>
  </si>
  <si>
    <t>тыс. руб.</t>
  </si>
  <si>
    <t>Инструкция по заполнению</t>
  </si>
  <si>
    <t>расшифровка</t>
  </si>
  <si>
    <t>подпись</t>
  </si>
  <si>
    <t>м.п.</t>
  </si>
  <si>
    <t>/</t>
  </si>
  <si>
    <t>Комментарии к заполнению</t>
  </si>
  <si>
    <t>в т.ч.  в Банк 3 (укажите наименование Банка)</t>
  </si>
  <si>
    <t>в т.ч.  в Банк 2 (укажите наименование Банка)</t>
  </si>
  <si>
    <t>в т.ч.  в Банк 1 (укажите наименование Банка)</t>
  </si>
  <si>
    <t>Задолженность по заработной плате</t>
  </si>
  <si>
    <t>Банковский счет:</t>
  </si>
  <si>
    <t>задолженность перед бюджетом и внебюджетными фондами (налоги, страховые взносы и пр.)</t>
  </si>
  <si>
    <t>Касса</t>
  </si>
  <si>
    <t xml:space="preserve">в т.ч. просроченная </t>
  </si>
  <si>
    <t>Наименование Статьи</t>
  </si>
  <si>
    <t>Прочие статьи</t>
  </si>
  <si>
    <t>ИТОГО долгосрочные кредиты и займы:</t>
  </si>
  <si>
    <t>ИТОГО Лизинг:</t>
  </si>
  <si>
    <t>Будет погашен до выдачи 100%?</t>
  </si>
  <si>
    <t>Ставка
%</t>
  </si>
  <si>
    <t>Планов. дата погашения</t>
  </si>
  <si>
    <t>Дата получения</t>
  </si>
  <si>
    <t>Лизингодатель</t>
  </si>
  <si>
    <t>ИТОГО долгосрочные займы:</t>
  </si>
  <si>
    <t>Кредитор</t>
  </si>
  <si>
    <t>Долгосрочные частные займы:</t>
  </si>
  <si>
    <t>ИТОГО Долгосрочные банковские кредиты:</t>
  </si>
  <si>
    <t>Долгосрочные банковские кредиты:</t>
  </si>
  <si>
    <t>ИТОГО краткосрочные кредиты и займы:</t>
  </si>
  <si>
    <t>ИТОГО краткосрочные займы:</t>
  </si>
  <si>
    <t>Плановая дата погашения</t>
  </si>
  <si>
    <t>Краткосрочные частные займы:</t>
  </si>
  <si>
    <t>ИТОГО Краткосрочные банковские кредиты:</t>
  </si>
  <si>
    <t>Краткосрочные банковские кредиты:</t>
  </si>
  <si>
    <t>Краткосрочные кредиты и займы</t>
  </si>
  <si>
    <t>ИТОГО кредиторская задолженность:</t>
  </si>
  <si>
    <t>ИТОГО:</t>
  </si>
  <si>
    <t>Дата возникновения</t>
  </si>
  <si>
    <t>Контрагент</t>
  </si>
  <si>
    <t>Количество дней просрочки на последнюю дату</t>
  </si>
  <si>
    <t>Предоплата покупателей</t>
  </si>
  <si>
    <t>Задолженность перед поставщиками</t>
  </si>
  <si>
    <t>ИТОГО Основные средства:</t>
  </si>
  <si>
    <t>ИТОГО Лизинговое имущество:</t>
  </si>
  <si>
    <t>Адрес местонахождения</t>
  </si>
  <si>
    <t>дата приобр-я</t>
  </si>
  <si>
    <t>год выпуска</t>
  </si>
  <si>
    <t>Кол-во</t>
  </si>
  <si>
    <t>Описание
(назначение, площадь, адрес)</t>
  </si>
  <si>
    <t>Имущество, приобретенное по договору лизинга:</t>
  </si>
  <si>
    <t>ИТОГО Недвижимость:</t>
  </si>
  <si>
    <t>год постройки</t>
  </si>
  <si>
    <t>Недвижимость</t>
  </si>
  <si>
    <t>ИТОГО Транспортные средства:</t>
  </si>
  <si>
    <t>дата приобр</t>
  </si>
  <si>
    <t>Описание
 (марка, модель и т.п.)</t>
  </si>
  <si>
    <t>Транспортные средства</t>
  </si>
  <si>
    <t>ИТОГО Оборудование и Мебель:</t>
  </si>
  <si>
    <t>Описание 
(наименование, характеристики и т.п.)</t>
  </si>
  <si>
    <t>Оборудование и Мебель</t>
  </si>
  <si>
    <t>ИТОГО ТМЗ:</t>
  </si>
  <si>
    <t>ИТОГО товары:</t>
  </si>
  <si>
    <t>в т.ч. Неликвидного товара</t>
  </si>
  <si>
    <t>Сумма тыс.руб</t>
  </si>
  <si>
    <t>Наименование актива</t>
  </si>
  <si>
    <t>Товары для перепродажи:</t>
  </si>
  <si>
    <t>ИТОГО готовая продукция:</t>
  </si>
  <si>
    <t>Готовая продукция:</t>
  </si>
  <si>
    <t>ИТОГО сырье, материалы, и п/ф:</t>
  </si>
  <si>
    <t>Сырье, материалы, полуфабрикаты:</t>
  </si>
  <si>
    <t>ИТОГО дебиторская задолженность:</t>
  </si>
  <si>
    <t>ИТОГО предоплата поставщикам:</t>
  </si>
  <si>
    <t>Количество дней просрочки</t>
  </si>
  <si>
    <t>Предоплата поставщикам</t>
  </si>
  <si>
    <t>ИТОГО задолженность покупателей:</t>
  </si>
  <si>
    <t>Задолженность покупателей за отгруженный товар/оказанные услуги</t>
  </si>
  <si>
    <t>% ставка</t>
  </si>
  <si>
    <t>Финансовые вложения
(выданные займы, депозиты в Банках)</t>
  </si>
  <si>
    <t>Балансовые данные</t>
  </si>
  <si>
    <t>тыс.руб</t>
  </si>
  <si>
    <t>Ед. измерення</t>
  </si>
  <si>
    <t>Отчетная дата</t>
  </si>
  <si>
    <t>ФИО Индвивидуального предпринимателя</t>
  </si>
  <si>
    <t>Заполняются ячейки, выделенные желтой заливкой</t>
  </si>
  <si>
    <t>индивидуальный предприниматель</t>
  </si>
  <si>
    <t>Описание
(наименование, характеристики и т.п.)</t>
  </si>
  <si>
    <t>Основной ОКВЭД</t>
  </si>
  <si>
    <t>Вид экономической деятельности</t>
  </si>
  <si>
    <t>Расшифровка финансовых вложений (выданные займы, размещенные в Банках депозиты и пр.) по состоянию на отчетную дату заполняется по 9 крупнейшим договорам, в строке № 10 отражается сальдо по всем остальным договорам агрегированно одной суммой. Расшифровка составляется по договорам от максимальной суммы задолженности по убывающей к минимальной.
"Дата возникновения"  - дата возникновеня задолженности (дата выдачи займа, размещения депозита и пр.).
"Плановая дата погашения"  - дата погашения задолженности согласно условиям договора.</t>
  </si>
  <si>
    <t>ТОВАРНО-МАТЕРИАЛЬНЫЕ ЗАПАСЫ (ТМЗ)</t>
  </si>
  <si>
    <t>Расшифровка кредиторской задолженности по состоянию на отчетную дату заполняется по 9 крупнейшим кредиторам, в строке № 10 отражается сальдо по всем остальным кредиторам агрегированно одной суммой.
Расшифровка составляется по контрагенту, не по договору, т.е. в первой строке необходимо отразить контрагента,  перед которым суммарно по всем договорам максимальное сальдо задолженности и далее- по убывающей. 
"Дата возникновения"  - дата возникновеня кредиторской задолженности.
"Плановая дата погашения"  - дата погашения задолженности согласно условиям договора.
Если перед одним контрагентом существует несколько задолженностей, то:
1. в столбцах "дата возникновения" и "Плановая дата погашения " указываются соответствующие даты максимальной из задолженностей перед контрагентом
2. в столбце "количество дней просрочки" указывается максимальная длительность по существующим просроченным задолженностям перед контрагентом</t>
  </si>
  <si>
    <t>Расшифровка дебиторской задолженности по состоянию на отчетную дату заполняется по 9 крупнейшим дебиторам, в строке № 10 отражается сальдо по всем остальным дебиторам агрегированно одной суммой.
Расшифровка составляется по контрагенту, не по договору, т.е. в первой строке необходимо отразить контрагента,  у которого суммарно по всем договорам максимальное сальдо задолженности и далее- по убывающей. 
"Дата возникновения"  - дата возникновеня дебиторской задолженности.
"Плановая дата погашения"  - дата погашения задолженности согласно условиям договора.
Если по одному контрагенту существует несколько задолженностей, то:
1. в столбцах "дата возникновения" и "Плановая дата погашения " указываются соответствующие даты максимальной из задолженностей контрагента
2. в столбце "количество дней просрочки" указывается максимальная длительность по существующим просроченным задолженностям контрагента.</t>
  </si>
  <si>
    <t>Забалансовые обязательства</t>
  </si>
  <si>
    <t>Поручительства, предоставленные по обязательствам третьих лиц</t>
  </si>
  <si>
    <t>Бенефециар</t>
  </si>
  <si>
    <t>Дата окончания договора</t>
  </si>
  <si>
    <t>Дата заключения договора</t>
  </si>
  <si>
    <t>ИТОГО выданных поручительств:</t>
  </si>
  <si>
    <t>Описание заложенного имущества
(тип имущества, основные характеристики)</t>
  </si>
  <si>
    <t>Залог, предоставленный по обязательствам третьих лиц</t>
  </si>
  <si>
    <t>Расшифровка составляется по состоянию на отчентую дату  по 4 крупнейшим договорам, в строке 5 отражается сальдо по всем остальным договорам агрегированно одной суммой. Расшифровка составляется по договорам от максимальной суммы по убывающей к минимальной.
"Контрагент"  - указывается наименование ЮЛ/ИП/ФЛ, по обязательствам которого оформлено поручительство (заложено имущество) ИП.
"Бенефециар" - указивается наименование ЮЛ(Банка), в пользу которого оформлено поручельство.
"Сумма, тыс.руб" - указывается сумма поручительства согласно договора
"Стоимость заложенного имущества, тыс.руб" - указывается рыночная стоимость имущества, оформленного в залог за третье лицо.
В случае указания в строке 5 нескольких договоров, заполняется только столбец "Сумма, тыс.руб"/ "Стоимость заложенного имущества, тыс.руб"</t>
  </si>
  <si>
    <t>Дата выдачи</t>
  </si>
  <si>
    <t>Дата гашения</t>
  </si>
  <si>
    <t>Валюта</t>
  </si>
  <si>
    <t>Цель кредита</t>
  </si>
  <si>
    <t>Обеспечение</t>
  </si>
  <si>
    <t>Информация о действующих кредитных обязательствах, оформленных на фицическое лицо, 
зарегистрированное в установленном законом порядке и осуществляющее предпринимательскую деятельность без образования юридического лица</t>
  </si>
  <si>
    <t>Информация заполняется только по тем договорам, где заемщиком выступает индивидуальный предприниматель.
Расшифровка составляется по состоянию на отчетную дату по 9 крупнейшим договорам, в строке № 10 отражается информация по всем остальным договорам агрегированно одной суммой. Расшифровка составляется по договорам от максимального сальдо задолженности по убывающей к минимальной.
В случае указания в строке №10 нескольких договоров, заполняются только столбцы ""сальдо", "размер невыбранного лимита"
Если кредит в форме в возобновляемой кредитной линии или овердрафт, то сальдо необходимо отразить в разделе "Краткосрочные кредиты и займы" ,
Если кредиты с фиксированным графиком погашения, то в разделе " Краткосрочные кредиты и займы" необходимо отразить размер основного долга к уплате в билжайшие 4 квартала, остальную задолженность  - в разделе "Долгосрочные кредиты и займы".
В столбце "Будет погашен до выдачи 100%?" указывается "да", если дата окончания договора наступает ранее даты выдачи запрашиваемого кредита. Иначе - "нет"</t>
  </si>
  <si>
    <t>Заполнение данных необходимо осуществлять в "тыс.руб".</t>
  </si>
  <si>
    <t>При заполнении файла нельзя удалять или добавлять строки/столбцы.</t>
  </si>
  <si>
    <t>Заполнению подлежат только ячейки, выделенные желтой заливкой.</t>
  </si>
  <si>
    <t>Краткие комментарии к заполнению отражены под соответствующими разделами вкладки "расшифровки"</t>
  </si>
  <si>
    <t>Информация  для заполнения раздела "Балансовые данные" отражается на основании управленческого учета индивидуального предпринимателя.</t>
  </si>
  <si>
    <t xml:space="preserve">После заполнения файл необходимо отправить в Банк в  электронном виде по каналам связи с использованием усиленной квалифицированной электронной подписи. При отправке иным способом требуется распечатать все вкладки, заверить подписью и печатью (при наличии), направить в Банк данный файл и  скан-копии в формате PDF. </t>
  </si>
  <si>
    <t>Заполнение необходимо начать со вкладки "РасшифровкиДата1"</t>
  </si>
  <si>
    <t>После заполнения вкладок " "РасшифровкиДатаN" данные на вкладке "Баланс" формируются автоматически.</t>
  </si>
  <si>
    <t>В данном файле необходимо заполнить следующие вкладки:
1.  "РасшифровкиДатаN" на 5 последних отчетных (квартальных) дат
2.  "КП ФЛ"</t>
  </si>
  <si>
    <t>Информация заполняется только по тем договорам, где заемщиком выступает физическое лицо.
Расшифровка составляется по состоянию на дату подачи заявки на кредит по 10 крупнейшим действующим договорам, в строке № 11 отражается информация по всем остальным договорам агрегированно одной суммой. Расшифровка составляется по договорам от максимального сальдо задолженности по убывающей к минимальной.
В случае указания в строке №11 нескольких договоров, заполняются только столбцы "сальдо на дату заявки", "размер ежемесячного взноса".
Значения столбцов "Валюта", "Цель кредита" выбираются из выпадающего списка.
По кредитным картам в столбце "сальдо на дату заявки" отражается действующий кредитный лимит по карте, в столбце "размер взноса" - размер минимального взноса,согласно условиям договора пользования кредитной картой.
В столбце "Обеспечение" вкратце указывается информация о поручителях (Наименование ЮЛ, Фамилия И.О.) и залогах по кредиту.</t>
  </si>
  <si>
    <r>
      <t xml:space="preserve">Отчетная дата 
</t>
    </r>
    <r>
      <rPr>
        <i/>
        <sz val="10"/>
        <rFont val="Times New Roman"/>
        <family val="1"/>
        <charset val="204"/>
      </rPr>
      <t>(последний завершенный квартал)</t>
    </r>
  </si>
  <si>
    <t>Информация об отдельных показателях деятельности Субъекта МСП</t>
  </si>
  <si>
    <t>ТМЗ указываются без НДС по закупочной стоимости  в разрезе групп ТМЗ по состоянию на отчетную дату.
В каждом разделе ("Сырье, материалы, полуфабрикаты", "Готовая продукция", "Товары для перепродажи") указываются 4 наиболее крупные по сумме грцппы товаров, Остальные -  агрегированно одной строкой.
Неликвидный товар - товар с истекшим сроком годности, бракованный, потерявший товарный вид или по которому отсутсвует отгрузки в течение последних 4 кварталов.</t>
  </si>
  <si>
    <t xml:space="preserve">Основные средства (далее ОС) отражается по рыночной стоимости.  
В каждом разделе индивидуально указываются 9 основных средств, являющихся наиболее дорогостоящими, в строке № 10 - остальные ОС агрегированно одной строкой.
Учитывается только то имущество,которое используется или планируется к использованию в бизнесе, а также право собственности на которое оформлено юридически на отчетную дату . Указывается в том числе имущество, которое оформлено не только на индивидуального предпринимателя, но и на физическое лицо.
Если одну в строку сгруппировано несколько основных средств, то:
1. В столбце "год выпуска"  значение указывается в качестве диапазона  годов выпуска самого старого и нового основного средства (пример: 2011-2015)
2. Столбец "год постройки" заполняется аналогично столбцу "год выпуска"
3. Столбец" дата приобретения" не заполняется
4. В солбце "адрес месторасположения" указывается адрес месторасположения самого дорогостоящего основного средства/группы основных средств.
</t>
  </si>
  <si>
    <t xml:space="preserve">Основные средства (далее ОС) отражается по рыночной стоимости .  
В каждом разделе индивидуально указываются 9 основных средств, являющихся наиболее дорогостоящими, в строке № 10 - остальные ОС агрегированно одной строкой.
Учитывается только то имущество,которое используется или планируется к использованию в бизнесе, а также право собственности на которое оформлено юридически на отчетную дату . Указывается в том числе имущество, которое оформлено не только на индивидуального предпринимателя, но и на физическое лицо.
Если одну в строку сгруппировано несколько основных средств, то:
1. В столбце "год выпуска"  значение указывается в качестве диапазона  годов выпуска самого старого и нового основного средства (пример: 2011-2015)
2. Столбец "год постройки" заполняется аналогично столбцу "год выпуска"
3. Столбец" дата приобретения" не заполняется
4. В солбце "адрес месторасположения" указывается адрес месторасположения самого дорогостоящего основного средства/группы основных средств.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</si>
</sst>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[$€-1]_-;\-* #,##0.00[$€-1]_-;_-* &quot;-&quot;??[$€-1]_-"/>
    <numFmt numFmtId="168" formatCode="#,##0_р_."/>
    <numFmt numFmtId="169" formatCode="#,##0.0%;\(#,##0.0\)%;\-&quot; &quot;"/>
    <numFmt numFmtId="170" formatCode="#,##0\ ;\(#,##0\);\-&quot; &quot;"/>
    <numFmt numFmtId="171" formatCode="_-* #,##0\ _F_-;\-* #,##0\ _F_-;_-* &quot;-&quot;\ _F_-;_-@_-"/>
    <numFmt numFmtId="172" formatCode="_-* #,##0.00\ _F_-;\-* #,##0.00\ _F_-;_-* &quot;-&quot;??\ _F_-;_-@_-"/>
    <numFmt numFmtId="173" formatCode="_-* #,##0.00\ _р_._-;\-* #,##0.00\ _р_._-;_-* &quot;-&quot;??\ _р_._-;_-@_-"/>
    <numFmt numFmtId="174" formatCode="0.0%"/>
    <numFmt numFmtId="175" formatCode="d/m/yy;@"/>
    <numFmt numFmtId="176" formatCode="dd/mm/yy;@"/>
    <numFmt numFmtId="177" formatCode="#,##0.0"/>
  </numFmts>
  <fonts count="8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sz val="11"/>
      <name val="Times New Roman"/>
      <family val="1"/>
      <charset val="204"/>
    </font>
    <font>
      <sz val="7"/>
      <name val="Arial"/>
      <family val="2"/>
      <charset val="204"/>
    </font>
    <font>
      <sz val="7"/>
      <color indexed="9"/>
      <name val="Arial"/>
      <family val="2"/>
      <charset val="204"/>
    </font>
    <font>
      <vertAlign val="superscript"/>
      <sz val="9"/>
      <name val="Arial"/>
      <family val="2"/>
      <charset val="204"/>
    </font>
    <font>
      <b/>
      <sz val="9"/>
      <name val="Arial"/>
      <family val="2"/>
      <charset val="204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indexed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theme="10"/>
      <name val="Arial Cyr"/>
      <charset val="204"/>
    </font>
    <font>
      <u/>
      <sz val="10"/>
      <color theme="10"/>
      <name val="Times New Roman Cyr"/>
      <charset val="204"/>
    </font>
    <font>
      <sz val="10"/>
      <name val="Times New Roman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8"/>
      <color theme="3"/>
      <name val="Cambria"/>
      <family val="2"/>
      <scheme val="major"/>
    </font>
    <font>
      <b/>
      <sz val="9"/>
      <color indexed="9"/>
      <name val="Calibri"/>
      <family val="2"/>
      <charset val="204"/>
      <scheme val="minor"/>
    </font>
    <font>
      <sz val="11"/>
      <color rgb="FF9C6500"/>
      <name val="Calibri"/>
      <family val="2"/>
      <scheme val="minor"/>
    </font>
    <font>
      <sz val="8"/>
      <color indexed="8"/>
      <name val="MS Sans Serif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color indexed="8"/>
      <name val="Arial Cyr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rgb="FF9C0006"/>
      <name val="Calibri"/>
      <family val="2"/>
      <scheme val="minor"/>
    </font>
    <font>
      <sz val="8"/>
      <name val="Calibri"/>
      <family val="2"/>
      <charset val="204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sz val="8"/>
      <name val="Times New Roman Cyr"/>
      <charset val="204"/>
    </font>
    <font>
      <i/>
      <sz val="8"/>
      <name val="Calibri"/>
      <family val="2"/>
      <charset val="204"/>
      <scheme val="minor"/>
    </font>
    <font>
      <sz val="11"/>
      <color rgb="FFFA7D00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charset val="204"/>
      <scheme val="minor"/>
    </font>
    <font>
      <sz val="8"/>
      <name val="Helvetica-Narrow"/>
    </font>
    <font>
      <sz val="11"/>
      <color rgb="FF006100"/>
      <name val="Calibri"/>
      <family val="2"/>
      <scheme val="minor"/>
    </font>
    <font>
      <sz val="8"/>
      <name val="Tahoma"/>
      <family val="2"/>
      <charset val="204"/>
    </font>
    <font>
      <i/>
      <sz val="10"/>
      <color rgb="FFC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1"/>
      <color rgb="FFC00000"/>
      <name val="Calibri"/>
      <family val="2"/>
      <charset val="204"/>
      <scheme val="minor"/>
    </font>
    <font>
      <i/>
      <sz val="10"/>
      <name val="Times New Roman"/>
      <family val="1"/>
      <charset val="204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</fills>
  <borders count="8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99">
    <xf numFmtId="0" fontId="0" fillId="0" borderId="0"/>
    <xf numFmtId="0" fontId="28" fillId="0" borderId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12" borderId="0" applyNumberFormat="0" applyBorder="0" applyAlignment="0" applyProtection="0"/>
    <xf numFmtId="0" fontId="30" fillId="12" borderId="0" applyNumberFormat="0" applyBorder="0" applyAlignment="0" applyProtection="0"/>
    <xf numFmtId="0" fontId="27" fillId="16" borderId="0" applyNumberFormat="0" applyBorder="0" applyAlignment="0" applyProtection="0"/>
    <xf numFmtId="0" fontId="30" fillId="16" borderId="0" applyNumberFormat="0" applyBorder="0" applyAlignment="0" applyProtection="0"/>
    <xf numFmtId="0" fontId="27" fillId="37" borderId="0" applyNumberFormat="0" applyBorder="0" applyAlignment="0" applyProtection="0"/>
    <xf numFmtId="0" fontId="27" fillId="20" borderId="0" applyNumberFormat="0" applyBorder="0" applyAlignment="0" applyProtection="0"/>
    <xf numFmtId="0" fontId="30" fillId="20" borderId="0" applyNumberFormat="0" applyBorder="0" applyAlignment="0" applyProtection="0"/>
    <xf numFmtId="0" fontId="27" fillId="38" borderId="0" applyNumberFormat="0" applyBorder="0" applyAlignment="0" applyProtection="0"/>
    <xf numFmtId="0" fontId="27" fillId="24" borderId="0" applyNumberFormat="0" applyBorder="0" applyAlignment="0" applyProtection="0"/>
    <xf numFmtId="0" fontId="30" fillId="24" borderId="0" applyNumberFormat="0" applyBorder="0" applyAlignment="0" applyProtection="0"/>
    <xf numFmtId="0" fontId="27" fillId="28" borderId="0" applyNumberFormat="0" applyBorder="0" applyAlignment="0" applyProtection="0"/>
    <xf numFmtId="0" fontId="30" fillId="28" borderId="0" applyNumberFormat="0" applyBorder="0" applyAlignment="0" applyProtection="0"/>
    <xf numFmtId="0" fontId="27" fillId="39" borderId="0" applyNumberFormat="0" applyBorder="0" applyAlignment="0" applyProtection="0"/>
    <xf numFmtId="0" fontId="27" fillId="32" borderId="0" applyNumberFormat="0" applyBorder="0" applyAlignment="0" applyProtection="0"/>
    <xf numFmtId="0" fontId="30" fillId="32" borderId="0" applyNumberFormat="0" applyBorder="0" applyAlignment="0" applyProtection="0"/>
    <xf numFmtId="166" fontId="2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28" fillId="0" borderId="0"/>
    <xf numFmtId="0" fontId="31" fillId="0" borderId="0"/>
    <xf numFmtId="0" fontId="32" fillId="0" borderId="0">
      <alignment horizontal="center" vertical="top"/>
    </xf>
    <xf numFmtId="0" fontId="27" fillId="9" borderId="0" applyNumberFormat="0" applyBorder="0" applyAlignment="0" applyProtection="0"/>
    <xf numFmtId="0" fontId="30" fillId="9" borderId="0" applyNumberFormat="0" applyBorder="0" applyAlignment="0" applyProtection="0"/>
    <xf numFmtId="0" fontId="27" fillId="13" borderId="0" applyNumberFormat="0" applyBorder="0" applyAlignment="0" applyProtection="0"/>
    <xf numFmtId="0" fontId="30" fillId="13" borderId="0" applyNumberFormat="0" applyBorder="0" applyAlignment="0" applyProtection="0"/>
    <xf numFmtId="0" fontId="27" fillId="17" borderId="0" applyNumberFormat="0" applyBorder="0" applyAlignment="0" applyProtection="0"/>
    <xf numFmtId="0" fontId="30" fillId="17" borderId="0" applyNumberFormat="0" applyBorder="0" applyAlignment="0" applyProtection="0"/>
    <xf numFmtId="0" fontId="27" fillId="21" borderId="0" applyNumberFormat="0" applyBorder="0" applyAlignment="0" applyProtection="0"/>
    <xf numFmtId="0" fontId="30" fillId="21" borderId="0" applyNumberFormat="0" applyBorder="0" applyAlignment="0" applyProtection="0"/>
    <xf numFmtId="0" fontId="27" fillId="25" borderId="0" applyNumberFormat="0" applyBorder="0" applyAlignment="0" applyProtection="0"/>
    <xf numFmtId="0" fontId="30" fillId="25" borderId="0" applyNumberFormat="0" applyBorder="0" applyAlignment="0" applyProtection="0"/>
    <xf numFmtId="0" fontId="27" fillId="29" borderId="0" applyNumberFormat="0" applyBorder="0" applyAlignment="0" applyProtection="0"/>
    <xf numFmtId="0" fontId="30" fillId="29" borderId="0" applyNumberFormat="0" applyBorder="0" applyAlignment="0" applyProtection="0"/>
    <xf numFmtId="0" fontId="19" fillId="5" borderId="40" applyNumberFormat="0" applyAlignment="0" applyProtection="0"/>
    <xf numFmtId="0" fontId="33" fillId="5" borderId="40" applyNumberFormat="0" applyAlignment="0" applyProtection="0"/>
    <xf numFmtId="0" fontId="20" fillId="6" borderId="41" applyNumberFormat="0" applyAlignment="0" applyProtection="0"/>
    <xf numFmtId="0" fontId="34" fillId="6" borderId="41" applyNumberFormat="0" applyAlignment="0" applyProtection="0"/>
    <xf numFmtId="0" fontId="35" fillId="6" borderId="49" applyNumberFormat="0" applyAlignment="0" applyProtection="0"/>
    <xf numFmtId="0" fontId="21" fillId="6" borderId="40" applyNumberFormat="0" applyAlignment="0" applyProtection="0"/>
    <xf numFmtId="0" fontId="36" fillId="6" borderId="40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37" applyNumberFormat="0" applyFill="0" applyAlignment="0" applyProtection="0"/>
    <xf numFmtId="0" fontId="43" fillId="0" borderId="37" applyNumberFormat="0" applyFill="0" applyAlignment="0" applyProtection="0"/>
    <xf numFmtId="0" fontId="14" fillId="0" borderId="38" applyNumberFormat="0" applyFill="0" applyAlignment="0" applyProtection="0"/>
    <xf numFmtId="0" fontId="44" fillId="0" borderId="38" applyNumberFormat="0" applyFill="0" applyAlignment="0" applyProtection="0"/>
    <xf numFmtId="0" fontId="15" fillId="0" borderId="39" applyNumberFormat="0" applyFill="0" applyAlignment="0" applyProtection="0"/>
    <xf numFmtId="0" fontId="45" fillId="0" borderId="39" applyNumberFormat="0" applyFill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45" applyNumberFormat="0" applyFill="0" applyAlignment="0" applyProtection="0"/>
    <xf numFmtId="0" fontId="46" fillId="0" borderId="45" applyNumberFormat="0" applyFill="0" applyAlignment="0" applyProtection="0"/>
    <xf numFmtId="0" fontId="47" fillId="0" borderId="50" applyNumberFormat="0" applyFill="0" applyAlignment="0">
      <alignment horizontal="left"/>
    </xf>
    <xf numFmtId="0" fontId="23" fillId="7" borderId="43" applyNumberFormat="0" applyAlignment="0" applyProtection="0"/>
    <xf numFmtId="0" fontId="48" fillId="7" borderId="43" applyNumberFormat="0" applyAlignment="0" applyProtection="0"/>
    <xf numFmtId="0" fontId="49" fillId="40" borderId="49" applyNumberFormat="0" applyAlignment="0" applyProtection="0"/>
    <xf numFmtId="0" fontId="1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9" fontId="51" fillId="41" borderId="0">
      <alignment horizontal="left" vertical="center"/>
    </xf>
    <xf numFmtId="0" fontId="18" fillId="4" borderId="0" applyNumberFormat="0" applyBorder="0" applyAlignment="0" applyProtection="0"/>
    <xf numFmtId="0" fontId="52" fillId="4" borderId="0" applyNumberFormat="0" applyBorder="0" applyAlignment="0" applyProtection="0"/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168" fontId="53" fillId="0" borderId="26">
      <alignment vertical="center"/>
    </xf>
    <xf numFmtId="0" fontId="54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1" fillId="0" borderId="0"/>
    <xf numFmtId="0" fontId="42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55" fillId="0" borderId="0"/>
    <xf numFmtId="0" fontId="42" fillId="0" borderId="0"/>
    <xf numFmtId="0" fontId="2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56" fillId="0" borderId="0"/>
    <xf numFmtId="0" fontId="42" fillId="0" borderId="0"/>
    <xf numFmtId="0" fontId="1" fillId="0" borderId="0"/>
    <xf numFmtId="0" fontId="1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42" fillId="0" borderId="0"/>
    <xf numFmtId="0" fontId="1" fillId="0" borderId="0"/>
    <xf numFmtId="0" fontId="1" fillId="0" borderId="0"/>
    <xf numFmtId="0" fontId="56" fillId="0" borderId="0"/>
    <xf numFmtId="0" fontId="42" fillId="0" borderId="0"/>
    <xf numFmtId="0" fontId="58" fillId="0" borderId="0"/>
    <xf numFmtId="0" fontId="1" fillId="0" borderId="0"/>
    <xf numFmtId="0" fontId="1" fillId="0" borderId="0"/>
    <xf numFmtId="0" fontId="11" fillId="0" borderId="0"/>
    <xf numFmtId="0" fontId="2" fillId="0" borderId="0"/>
    <xf numFmtId="0" fontId="1" fillId="0" borderId="0"/>
    <xf numFmtId="0" fontId="59" fillId="0" borderId="0"/>
    <xf numFmtId="0" fontId="1" fillId="0" borderId="0"/>
    <xf numFmtId="0" fontId="17" fillId="3" borderId="0" applyNumberFormat="0" applyBorder="0" applyAlignment="0" applyProtection="0"/>
    <xf numFmtId="0" fontId="60" fillId="3" borderId="0" applyNumberFormat="0" applyBorder="0" applyAlignment="0" applyProtection="0"/>
    <xf numFmtId="0" fontId="61" fillId="0" borderId="51" applyNumberFormat="0" applyFill="0" applyAlignment="0">
      <alignment horizontal="left"/>
    </xf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8" borderId="49" applyNumberFormat="0" applyFont="0" applyAlignment="0" applyProtection="0"/>
    <xf numFmtId="0" fontId="28" fillId="8" borderId="44" applyNumberFormat="0" applyFont="0" applyAlignment="0" applyProtection="0"/>
    <xf numFmtId="0" fontId="1" fillId="8" borderId="49" applyNumberFormat="0" applyFont="0" applyAlignment="0" applyProtection="0"/>
    <xf numFmtId="0" fontId="63" fillId="8" borderId="44" applyNumberFormat="0" applyFont="0" applyAlignment="0" applyProtection="0"/>
    <xf numFmtId="0" fontId="55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0" fontId="1" fillId="8" borderId="44" applyNumberFormat="0" applyFont="0" applyAlignment="0" applyProtection="0"/>
    <xf numFmtId="9" fontId="6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65" fillId="0" borderId="0" applyFill="0" applyBorder="0"/>
    <xf numFmtId="0" fontId="22" fillId="0" borderId="42" applyNumberFormat="0" applyFill="0" applyAlignment="0" applyProtection="0"/>
    <xf numFmtId="0" fontId="66" fillId="0" borderId="42" applyNumberFormat="0" applyFill="0" applyAlignment="0" applyProtection="0"/>
    <xf numFmtId="0" fontId="67" fillId="0" borderId="0" applyBorder="0" applyAlignment="0" applyProtection="0"/>
    <xf numFmtId="0" fontId="2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49" applyNumberFormat="0" applyFill="0" applyAlignment="0" applyProtection="0"/>
    <xf numFmtId="170" fontId="61" fillId="0" borderId="0" applyFont="0" applyFill="0" applyBorder="0" applyAlignment="0" applyProtection="0"/>
    <xf numFmtId="171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42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6" fillId="2" borderId="0" applyNumberFormat="0" applyBorder="0" applyAlignment="0" applyProtection="0"/>
    <xf numFmtId="0" fontId="71" fillId="2" borderId="0" applyNumberFormat="0" applyBorder="0" applyAlignment="0" applyProtection="0"/>
  </cellStyleXfs>
  <cellXfs count="427">
    <xf numFmtId="0" fontId="0" fillId="0" borderId="0" xfId="0"/>
    <xf numFmtId="0" fontId="7" fillId="0" borderId="0" xfId="0" applyFont="1" applyFill="1" applyAlignment="1">
      <alignment vertical="top"/>
    </xf>
    <xf numFmtId="0" fontId="6" fillId="0" borderId="0" xfId="0" applyFont="1" applyFill="1" applyAlignment="1">
      <alignment vertical="top"/>
    </xf>
    <xf numFmtId="0" fontId="5" fillId="0" borderId="0" xfId="0" applyFont="1" applyFill="1"/>
    <xf numFmtId="0" fontId="2" fillId="0" borderId="0" xfId="0" applyFont="1" applyFill="1"/>
    <xf numFmtId="0" fontId="4" fillId="0" borderId="0" xfId="0" applyFont="1" applyFill="1"/>
    <xf numFmtId="0" fontId="3" fillId="0" borderId="0" xfId="0" applyFont="1" applyFill="1"/>
    <xf numFmtId="0" fontId="3" fillId="0" borderId="0" xfId="0" applyFont="1" applyFill="1" applyAlignment="1"/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3" fillId="0" borderId="1" xfId="0" applyFont="1" applyFill="1" applyBorder="1"/>
    <xf numFmtId="0" fontId="2" fillId="0" borderId="2" xfId="0" applyFont="1" applyFill="1" applyBorder="1"/>
    <xf numFmtId="0" fontId="3" fillId="0" borderId="6" xfId="0" applyFont="1" applyFill="1" applyBorder="1"/>
    <xf numFmtId="0" fontId="3" fillId="0" borderId="7" xfId="0" applyFont="1" applyFill="1" applyBorder="1"/>
    <xf numFmtId="0" fontId="3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6" fillId="0" borderId="0" xfId="0" applyFont="1" applyFill="1"/>
    <xf numFmtId="0" fontId="3" fillId="0" borderId="30" xfId="0" applyFont="1" applyFill="1" applyBorder="1" applyAlignment="1">
      <alignment vertical="center"/>
    </xf>
    <xf numFmtId="0" fontId="3" fillId="0" borderId="30" xfId="0" applyFont="1" applyFill="1" applyBorder="1"/>
    <xf numFmtId="0" fontId="3" fillId="0" borderId="34" xfId="0" applyFont="1" applyFill="1" applyBorder="1"/>
    <xf numFmtId="0" fontId="28" fillId="0" borderId="0" xfId="1"/>
    <xf numFmtId="0" fontId="72" fillId="0" borderId="0" xfId="203" applyFont="1" applyAlignment="1" applyProtection="1">
      <alignment vertical="center"/>
    </xf>
    <xf numFmtId="0" fontId="72" fillId="42" borderId="0" xfId="203" applyFont="1" applyFill="1" applyAlignment="1" applyProtection="1">
      <alignment vertical="center"/>
    </xf>
    <xf numFmtId="0" fontId="72" fillId="42" borderId="16" xfId="203" applyFont="1" applyFill="1" applyBorder="1" applyAlignment="1" applyProtection="1">
      <alignment vertical="center"/>
    </xf>
    <xf numFmtId="3" fontId="75" fillId="44" borderId="52" xfId="203" applyNumberFormat="1" applyFont="1" applyFill="1" applyBorder="1" applyAlignment="1" applyProtection="1">
      <alignment horizontal="right" vertical="center"/>
      <protection locked="0"/>
    </xf>
    <xf numFmtId="3" fontId="75" fillId="44" borderId="52" xfId="203" applyNumberFormat="1" applyFont="1" applyFill="1" applyBorder="1" applyAlignment="1" applyProtection="1">
      <alignment vertical="center"/>
      <protection locked="0"/>
    </xf>
    <xf numFmtId="174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0" fontId="72" fillId="0" borderId="0" xfId="203" applyFont="1" applyBorder="1" applyAlignment="1" applyProtection="1">
      <alignment vertical="center"/>
    </xf>
    <xf numFmtId="3" fontId="72" fillId="0" borderId="0" xfId="203" applyNumberFormat="1" applyFont="1" applyBorder="1" applyAlignment="1" applyProtection="1">
      <alignment horizontal="right" vertical="center"/>
      <protection locked="0"/>
    </xf>
    <xf numFmtId="0" fontId="72" fillId="0" borderId="0" xfId="203" applyFont="1" applyBorder="1" applyAlignment="1" applyProtection="1">
      <alignment vertical="center" wrapText="1"/>
    </xf>
    <xf numFmtId="9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3" fontId="75" fillId="44" borderId="47" xfId="203" applyNumberFormat="1" applyFont="1" applyFill="1" applyBorder="1" applyAlignment="1" applyProtection="1">
      <alignment vertical="center" wrapText="1"/>
      <protection locked="0"/>
    </xf>
    <xf numFmtId="3" fontId="75" fillId="44" borderId="68" xfId="203" applyNumberFormat="1" applyFont="1" applyFill="1" applyBorder="1" applyAlignment="1" applyProtection="1">
      <alignment vertical="center" wrapText="1"/>
      <protection locked="0"/>
    </xf>
    <xf numFmtId="3" fontId="75" fillId="44" borderId="70" xfId="203" applyNumberFormat="1" applyFont="1" applyFill="1" applyBorder="1" applyAlignment="1" applyProtection="1">
      <alignment vertical="center" wrapText="1"/>
      <protection locked="0"/>
    </xf>
    <xf numFmtId="3" fontId="75" fillId="44" borderId="46" xfId="203" applyNumberFormat="1" applyFont="1" applyFill="1" applyBorder="1" applyAlignment="1" applyProtection="1">
      <alignment vertical="center" wrapText="1"/>
      <protection locked="0"/>
    </xf>
    <xf numFmtId="0" fontId="75" fillId="44" borderId="52" xfId="203" applyFont="1" applyFill="1" applyBorder="1" applyAlignment="1" applyProtection="1">
      <alignment vertical="center" wrapText="1"/>
      <protection locked="0"/>
    </xf>
    <xf numFmtId="3" fontId="75" fillId="43" borderId="0" xfId="203" applyNumberFormat="1" applyFont="1" applyFill="1" applyBorder="1" applyAlignment="1" applyProtection="1">
      <alignment horizontal="right" vertical="center" wrapText="1"/>
    </xf>
    <xf numFmtId="3" fontId="75" fillId="42" borderId="81" xfId="203" applyNumberFormat="1" applyFont="1" applyFill="1" applyBorder="1" applyAlignment="1" applyProtection="1">
      <alignment vertical="center" wrapText="1"/>
    </xf>
    <xf numFmtId="3" fontId="75" fillId="42" borderId="82" xfId="203" applyNumberFormat="1" applyFont="1" applyFill="1" applyBorder="1" applyAlignment="1" applyProtection="1">
      <alignment vertical="center" wrapText="1"/>
    </xf>
    <xf numFmtId="0" fontId="75" fillId="43" borderId="56" xfId="203" applyFont="1" applyFill="1" applyBorder="1" applyAlignment="1" applyProtection="1">
      <alignment horizontal="right" vertical="center"/>
    </xf>
    <xf numFmtId="0" fontId="75" fillId="43" borderId="56" xfId="203" applyFont="1" applyFill="1" applyBorder="1" applyAlignment="1" applyProtection="1">
      <alignment vertical="center"/>
    </xf>
    <xf numFmtId="14" fontId="72" fillId="0" borderId="0" xfId="203" applyNumberFormat="1" applyFont="1" applyAlignment="1" applyProtection="1">
      <alignment vertical="center"/>
    </xf>
    <xf numFmtId="3" fontId="75" fillId="44" borderId="53" xfId="203" applyNumberFormat="1" applyFont="1" applyFill="1" applyBorder="1" applyAlignment="1" applyProtection="1">
      <alignment vertical="center" wrapText="1"/>
      <protection locked="0"/>
    </xf>
    <xf numFmtId="3" fontId="75" fillId="44" borderId="84" xfId="203" applyNumberFormat="1" applyFont="1" applyFill="1" applyBorder="1" applyAlignment="1" applyProtection="1">
      <alignment vertical="center" wrapText="1"/>
      <protection locked="0"/>
    </xf>
    <xf numFmtId="3" fontId="75" fillId="44" borderId="58" xfId="203" applyNumberFormat="1" applyFont="1" applyFill="1" applyBorder="1" applyAlignment="1" applyProtection="1">
      <alignment vertical="center" wrapText="1"/>
      <protection locked="0"/>
    </xf>
    <xf numFmtId="0" fontId="75" fillId="44" borderId="84" xfId="203" applyFont="1" applyFill="1" applyBorder="1" applyAlignment="1" applyProtection="1">
      <alignment horizontal="center" vertical="center" wrapText="1"/>
      <protection locked="0"/>
    </xf>
    <xf numFmtId="0" fontId="75" fillId="44" borderId="68" xfId="203" applyFont="1" applyFill="1" applyBorder="1" applyAlignment="1" applyProtection="1">
      <alignment horizontal="center" vertical="center" wrapText="1"/>
      <protection locked="0"/>
    </xf>
    <xf numFmtId="49" fontId="75" fillId="44" borderId="26" xfId="203" applyNumberFormat="1" applyFont="1" applyFill="1" applyBorder="1" applyAlignment="1" applyProtection="1">
      <alignment horizontal="left" vertical="center"/>
      <protection locked="0"/>
    </xf>
    <xf numFmtId="176" fontId="76" fillId="44" borderId="52" xfId="203" applyNumberFormat="1" applyFont="1" applyFill="1" applyBorder="1" applyAlignment="1" applyProtection="1">
      <alignment horizontal="center" vertical="center"/>
      <protection locked="0"/>
    </xf>
    <xf numFmtId="174" fontId="75" fillId="44" borderId="52" xfId="203" applyNumberFormat="1" applyFont="1" applyFill="1" applyBorder="1" applyAlignment="1" applyProtection="1">
      <alignment horizontal="left" vertical="center" wrapText="1"/>
      <protection locked="0"/>
    </xf>
    <xf numFmtId="177" fontId="75" fillId="44" borderId="52" xfId="203" applyNumberFormat="1" applyFont="1" applyFill="1" applyBorder="1" applyAlignment="1" applyProtection="1">
      <alignment horizontal="left" vertical="center" wrapText="1"/>
      <protection locked="0"/>
    </xf>
    <xf numFmtId="0" fontId="75" fillId="44" borderId="52" xfId="203" applyFont="1" applyFill="1" applyBorder="1" applyAlignment="1" applyProtection="1">
      <alignment horizontal="center" vertical="center" wrapText="1"/>
      <protection locked="0"/>
    </xf>
    <xf numFmtId="49" fontId="75" fillId="44" borderId="48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47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46" xfId="203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/>
    <xf numFmtId="0" fontId="75" fillId="44" borderId="52" xfId="203" applyFont="1" applyFill="1" applyBorder="1" applyAlignment="1" applyProtection="1">
      <alignment horizontal="center" vertical="center" wrapText="1"/>
      <protection locked="0"/>
    </xf>
    <xf numFmtId="0" fontId="75" fillId="47" borderId="52" xfId="203" applyFont="1" applyFill="1" applyBorder="1" applyAlignment="1" applyProtection="1">
      <alignment horizontal="left" vertical="center" wrapText="1"/>
      <protection locked="0"/>
    </xf>
    <xf numFmtId="0" fontId="72" fillId="42" borderId="19" xfId="203" applyFont="1" applyFill="1" applyBorder="1" applyAlignment="1" applyProtection="1">
      <alignment vertical="center"/>
    </xf>
    <xf numFmtId="0" fontId="72" fillId="42" borderId="0" xfId="203" applyFont="1" applyFill="1" applyBorder="1" applyAlignment="1" applyProtection="1">
      <alignment vertical="center"/>
    </xf>
    <xf numFmtId="0" fontId="72" fillId="42" borderId="20" xfId="203" applyFont="1" applyFill="1" applyBorder="1" applyAlignment="1" applyProtection="1">
      <alignment vertical="center"/>
    </xf>
    <xf numFmtId="0" fontId="72" fillId="42" borderId="6" xfId="203" applyFont="1" applyFill="1" applyBorder="1" applyAlignment="1" applyProtection="1">
      <alignment vertical="center"/>
    </xf>
    <xf numFmtId="3" fontId="75" fillId="44" borderId="52" xfId="203" applyNumberFormat="1" applyFont="1" applyFill="1" applyBorder="1" applyAlignment="1" applyProtection="1">
      <alignment horizontal="right" vertical="center" wrapText="1"/>
      <protection locked="0"/>
    </xf>
    <xf numFmtId="3" fontId="75" fillId="44" borderId="48" xfId="203" applyNumberFormat="1" applyFont="1" applyFill="1" applyBorder="1" applyAlignment="1" applyProtection="1">
      <alignment horizontal="right" vertical="center" wrapText="1"/>
      <protection locked="0"/>
    </xf>
    <xf numFmtId="3" fontId="76" fillId="44" borderId="52" xfId="203" applyNumberFormat="1" applyFont="1" applyFill="1" applyBorder="1" applyAlignment="1" applyProtection="1">
      <alignment horizontal="right" vertical="center"/>
      <protection locked="0"/>
    </xf>
    <xf numFmtId="0" fontId="75" fillId="43" borderId="85" xfId="203" applyFont="1" applyFill="1" applyBorder="1" applyAlignment="1" applyProtection="1">
      <alignment horizontal="center" vertical="center"/>
    </xf>
    <xf numFmtId="0" fontId="75" fillId="43" borderId="85" xfId="203" applyFont="1" applyFill="1" applyBorder="1" applyAlignment="1" applyProtection="1">
      <alignment horizontal="center" vertical="center" wrapText="1"/>
    </xf>
    <xf numFmtId="0" fontId="79" fillId="0" borderId="0" xfId="1" applyFont="1" applyAlignment="1" applyProtection="1"/>
    <xf numFmtId="0" fontId="28" fillId="42" borderId="0" xfId="1" applyFill="1" applyProtection="1"/>
    <xf numFmtId="49" fontId="75" fillId="42" borderId="26" xfId="203" applyNumberFormat="1" applyFont="1" applyFill="1" applyBorder="1" applyAlignment="1" applyProtection="1">
      <alignment horizontal="left" vertical="center"/>
    </xf>
    <xf numFmtId="0" fontId="74" fillId="42" borderId="5" xfId="203" applyFont="1" applyFill="1" applyBorder="1" applyAlignment="1" applyProtection="1">
      <alignment horizontal="center" vertical="center"/>
    </xf>
    <xf numFmtId="0" fontId="75" fillId="43" borderId="72" xfId="203" applyFont="1" applyFill="1" applyBorder="1" applyAlignment="1" applyProtection="1">
      <alignment horizontal="center" vertical="center" wrapText="1"/>
    </xf>
    <xf numFmtId="3" fontId="75" fillId="43" borderId="73" xfId="203" applyNumberFormat="1" applyFont="1" applyFill="1" applyBorder="1" applyAlignment="1" applyProtection="1">
      <alignment horizontal="center" vertical="center" wrapText="1"/>
    </xf>
    <xf numFmtId="3" fontId="75" fillId="43" borderId="72" xfId="203" applyNumberFormat="1" applyFont="1" applyFill="1" applyBorder="1" applyAlignment="1" applyProtection="1">
      <alignment horizontal="center" vertical="center" wrapText="1"/>
    </xf>
    <xf numFmtId="0" fontId="75" fillId="43" borderId="0" xfId="203" applyFont="1" applyFill="1" applyBorder="1" applyAlignment="1" applyProtection="1">
      <alignment vertical="center"/>
    </xf>
    <xf numFmtId="0" fontId="75" fillId="43" borderId="0" xfId="203" applyFont="1" applyFill="1" applyBorder="1" applyAlignment="1" applyProtection="1">
      <alignment horizontal="right" vertical="center"/>
    </xf>
    <xf numFmtId="3" fontId="75" fillId="42" borderId="79" xfId="203" applyNumberFormat="1" applyFont="1" applyFill="1" applyBorder="1" applyAlignment="1" applyProtection="1">
      <alignment vertical="center" wrapText="1"/>
    </xf>
    <xf numFmtId="3" fontId="75" fillId="42" borderId="78" xfId="203" applyNumberFormat="1" applyFont="1" applyFill="1" applyBorder="1" applyAlignment="1" applyProtection="1">
      <alignment vertical="center" wrapText="1"/>
    </xf>
    <xf numFmtId="0" fontId="75" fillId="43" borderId="1" xfId="203" applyFont="1" applyFill="1" applyBorder="1" applyAlignment="1" applyProtection="1">
      <alignment vertical="center"/>
    </xf>
    <xf numFmtId="0" fontId="74" fillId="43" borderId="67" xfId="203" applyFont="1" applyFill="1" applyBorder="1" applyAlignment="1" applyProtection="1">
      <alignment horizontal="right" vertical="center"/>
    </xf>
    <xf numFmtId="3" fontId="74" fillId="42" borderId="66" xfId="203" applyNumberFormat="1" applyFont="1" applyFill="1" applyBorder="1" applyAlignment="1" applyProtection="1">
      <alignment vertical="center" wrapText="1"/>
    </xf>
    <xf numFmtId="3" fontId="74" fillId="43" borderId="0" xfId="203" applyNumberFormat="1" applyFont="1" applyFill="1" applyBorder="1" applyAlignment="1" applyProtection="1">
      <alignment horizontal="right" vertical="center" wrapText="1"/>
    </xf>
    <xf numFmtId="0" fontId="75" fillId="43" borderId="0" xfId="203" applyFont="1" applyFill="1" applyBorder="1" applyAlignment="1" applyProtection="1">
      <alignment horizontal="center" vertical="center" wrapText="1"/>
    </xf>
    <xf numFmtId="3" fontId="75" fillId="43" borderId="0" xfId="203" applyNumberFormat="1" applyFont="1" applyFill="1" applyBorder="1" applyAlignment="1" applyProtection="1">
      <alignment horizontal="center" vertical="center" wrapText="1"/>
    </xf>
    <xf numFmtId="0" fontId="75" fillId="43" borderId="0" xfId="203" applyFont="1" applyFill="1" applyBorder="1" applyAlignment="1" applyProtection="1">
      <alignment horizontal="right" vertical="center" indent="1"/>
    </xf>
    <xf numFmtId="0" fontId="75" fillId="43" borderId="2" xfId="203" applyFont="1" applyFill="1" applyBorder="1" applyAlignment="1" applyProtection="1">
      <alignment vertical="center"/>
    </xf>
    <xf numFmtId="0" fontId="74" fillId="43" borderId="2" xfId="203" applyFont="1" applyFill="1" applyBorder="1" applyAlignment="1" applyProtection="1">
      <alignment horizontal="right" vertical="center"/>
    </xf>
    <xf numFmtId="14" fontId="75" fillId="42" borderId="26" xfId="203" applyNumberFormat="1" applyFont="1" applyFill="1" applyBorder="1" applyAlignment="1" applyProtection="1">
      <alignment horizontal="center" vertical="center" wrapText="1"/>
    </xf>
    <xf numFmtId="0" fontId="75" fillId="43" borderId="75" xfId="203" applyFont="1" applyFill="1" applyBorder="1" applyAlignment="1" applyProtection="1">
      <alignment vertical="center" wrapText="1"/>
    </xf>
    <xf numFmtId="0" fontId="75" fillId="43" borderId="75" xfId="203" applyFont="1" applyFill="1" applyBorder="1" applyAlignment="1" applyProtection="1">
      <alignment horizontal="center" vertical="center" wrapText="1"/>
    </xf>
    <xf numFmtId="3" fontId="75" fillId="43" borderId="75" xfId="203" applyNumberFormat="1" applyFont="1" applyFill="1" applyBorder="1" applyAlignment="1" applyProtection="1">
      <alignment horizontal="center" vertical="center" wrapText="1"/>
    </xf>
    <xf numFmtId="3" fontId="75" fillId="42" borderId="48" xfId="203" applyNumberFormat="1" applyFont="1" applyFill="1" applyBorder="1" applyAlignment="1" applyProtection="1">
      <alignment horizontal="right" vertical="center" wrapText="1"/>
    </xf>
    <xf numFmtId="3" fontId="75" fillId="42" borderId="52" xfId="203" applyNumberFormat="1" applyFont="1" applyFill="1" applyBorder="1" applyAlignment="1" applyProtection="1">
      <alignment horizontal="right" vertical="center" wrapText="1"/>
    </xf>
    <xf numFmtId="3" fontId="75" fillId="42" borderId="52" xfId="203" applyNumberFormat="1" applyFont="1" applyFill="1" applyBorder="1" applyAlignment="1" applyProtection="1">
      <alignment vertical="center" wrapText="1"/>
    </xf>
    <xf numFmtId="3" fontId="74" fillId="42" borderId="9" xfId="203" applyNumberFormat="1" applyFont="1" applyFill="1" applyBorder="1" applyAlignment="1" applyProtection="1">
      <alignment vertical="center" wrapText="1"/>
    </xf>
    <xf numFmtId="0" fontId="75" fillId="43" borderId="47" xfId="203" applyFont="1" applyFill="1" applyBorder="1" applyAlignment="1" applyProtection="1">
      <alignment vertical="center"/>
    </xf>
    <xf numFmtId="0" fontId="75" fillId="43" borderId="47" xfId="203" applyFont="1" applyFill="1" applyBorder="1" applyAlignment="1" applyProtection="1">
      <alignment horizontal="right" vertical="center"/>
    </xf>
    <xf numFmtId="3" fontId="75" fillId="42" borderId="69" xfId="203" applyNumberFormat="1" applyFont="1" applyFill="1" applyBorder="1" applyAlignment="1" applyProtection="1">
      <alignment vertical="center" wrapText="1"/>
    </xf>
    <xf numFmtId="3" fontId="75" fillId="42" borderId="68" xfId="203" applyNumberFormat="1" applyFont="1" applyFill="1" applyBorder="1" applyAlignment="1" applyProtection="1">
      <alignment vertical="center" wrapText="1"/>
    </xf>
    <xf numFmtId="3" fontId="75" fillId="43" borderId="47" xfId="203" applyNumberFormat="1" applyFont="1" applyFill="1" applyBorder="1" applyAlignment="1" applyProtection="1">
      <alignment horizontal="right" vertical="center" wrapText="1"/>
    </xf>
    <xf numFmtId="0" fontId="75" fillId="43" borderId="57" xfId="203" applyFont="1" applyFill="1" applyBorder="1" applyAlignment="1" applyProtection="1">
      <alignment horizontal="center" vertical="center" wrapText="1"/>
    </xf>
    <xf numFmtId="3" fontId="75" fillId="42" borderId="77" xfId="203" applyNumberFormat="1" applyFont="1" applyFill="1" applyBorder="1" applyAlignment="1" applyProtection="1">
      <alignment horizontal="right" vertical="center" wrapText="1"/>
    </xf>
    <xf numFmtId="3" fontId="74" fillId="42" borderId="80" xfId="203" applyNumberFormat="1" applyFont="1" applyFill="1" applyBorder="1" applyAlignment="1" applyProtection="1">
      <alignment horizontal="right" vertical="center" wrapText="1"/>
    </xf>
    <xf numFmtId="3" fontId="74" fillId="43" borderId="58" xfId="203" applyNumberFormat="1" applyFont="1" applyFill="1" applyBorder="1" applyAlignment="1" applyProtection="1">
      <alignment horizontal="center" vertical="center" wrapText="1"/>
    </xf>
    <xf numFmtId="14" fontId="74" fillId="43" borderId="57" xfId="203" applyNumberFormat="1" applyFont="1" applyFill="1" applyBorder="1" applyAlignment="1" applyProtection="1">
      <alignment horizontal="center" vertical="center" wrapText="1"/>
    </xf>
    <xf numFmtId="0" fontId="75" fillId="43" borderId="48" xfId="203" applyFont="1" applyFill="1" applyBorder="1" applyAlignment="1" applyProtection="1">
      <alignment vertical="center"/>
    </xf>
    <xf numFmtId="0" fontId="75" fillId="43" borderId="46" xfId="203" applyFont="1" applyFill="1" applyBorder="1" applyAlignment="1" applyProtection="1">
      <alignment vertical="center"/>
    </xf>
    <xf numFmtId="0" fontId="75" fillId="42" borderId="52" xfId="203" applyFont="1" applyFill="1" applyBorder="1" applyAlignment="1" applyProtection="1">
      <alignment horizontal="right" vertical="center"/>
    </xf>
    <xf numFmtId="0" fontId="28" fillId="42" borderId="54" xfId="1" applyFill="1" applyBorder="1"/>
    <xf numFmtId="0" fontId="28" fillId="0" borderId="48" xfId="1" applyBorder="1" applyAlignment="1">
      <alignment horizontal="center" vertical="center"/>
    </xf>
    <xf numFmtId="0" fontId="28" fillId="0" borderId="48" xfId="1" applyBorder="1" applyAlignment="1">
      <alignment horizontal="left" vertical="center"/>
    </xf>
    <xf numFmtId="0" fontId="28" fillId="0" borderId="47" xfId="1" applyBorder="1" applyAlignment="1">
      <alignment horizontal="left" vertical="center"/>
    </xf>
    <xf numFmtId="0" fontId="28" fillId="0" borderId="46" xfId="1" applyBorder="1" applyAlignment="1">
      <alignment horizontal="left" vertical="center"/>
    </xf>
    <xf numFmtId="0" fontId="28" fillId="0" borderId="48" xfId="1" applyBorder="1" applyAlignment="1">
      <alignment horizontal="left" vertical="center" wrapText="1"/>
    </xf>
    <xf numFmtId="0" fontId="28" fillId="0" borderId="47" xfId="1" applyBorder="1" applyAlignment="1">
      <alignment horizontal="left" vertical="center" wrapText="1"/>
    </xf>
    <xf numFmtId="0" fontId="28" fillId="0" borderId="46" xfId="1" applyBorder="1" applyAlignment="1">
      <alignment horizontal="left" vertical="center" wrapText="1"/>
    </xf>
    <xf numFmtId="0" fontId="29" fillId="42" borderId="54" xfId="1" applyFont="1" applyFill="1" applyBorder="1" applyAlignment="1">
      <alignment horizontal="center"/>
    </xf>
    <xf numFmtId="49" fontId="75" fillId="44" borderId="52" xfId="203" applyNumberFormat="1" applyFont="1" applyFill="1" applyBorder="1" applyAlignment="1" applyProtection="1">
      <alignment horizontal="center" vertical="center"/>
      <protection locked="0"/>
    </xf>
    <xf numFmtId="0" fontId="74" fillId="43" borderId="0" xfId="203" applyFont="1" applyFill="1" applyBorder="1" applyAlignment="1" applyProtection="1">
      <alignment horizontal="left" vertical="center"/>
    </xf>
    <xf numFmtId="0" fontId="73" fillId="42" borderId="0" xfId="203" applyFont="1" applyFill="1" applyBorder="1" applyAlignment="1" applyProtection="1">
      <alignment horizontal="left" vertical="center" wrapText="1"/>
    </xf>
    <xf numFmtId="0" fontId="73" fillId="42" borderId="0" xfId="203" applyFont="1" applyFill="1" applyBorder="1" applyAlignment="1" applyProtection="1">
      <alignment horizontal="left" vertical="center"/>
    </xf>
    <xf numFmtId="0" fontId="74" fillId="45" borderId="7" xfId="203" applyFont="1" applyFill="1" applyBorder="1" applyAlignment="1" applyProtection="1">
      <alignment horizontal="center" vertical="center" wrapText="1"/>
    </xf>
    <xf numFmtId="0" fontId="74" fillId="45" borderId="2" xfId="203" applyFont="1" applyFill="1" applyBorder="1" applyAlignment="1" applyProtection="1">
      <alignment horizontal="center" vertical="center" wrapText="1"/>
    </xf>
    <xf numFmtId="0" fontId="74" fillId="45" borderId="9" xfId="203" applyFont="1" applyFill="1" applyBorder="1" applyAlignment="1" applyProtection="1">
      <alignment horizontal="center" vertical="center" wrapText="1"/>
    </xf>
    <xf numFmtId="0" fontId="75" fillId="48" borderId="48" xfId="203" applyFont="1" applyFill="1" applyBorder="1" applyAlignment="1" applyProtection="1">
      <alignment horizontal="right" vertical="center"/>
    </xf>
    <xf numFmtId="0" fontId="75" fillId="48" borderId="47" xfId="203" applyFont="1" applyFill="1" applyBorder="1" applyAlignment="1" applyProtection="1">
      <alignment horizontal="right" vertical="center"/>
    </xf>
    <xf numFmtId="0" fontId="75" fillId="48" borderId="46" xfId="203" applyFont="1" applyFill="1" applyBorder="1" applyAlignment="1" applyProtection="1">
      <alignment horizontal="right" vertical="center"/>
    </xf>
    <xf numFmtId="0" fontId="75" fillId="43" borderId="52" xfId="203" applyFont="1" applyFill="1" applyBorder="1" applyAlignment="1" applyProtection="1">
      <alignment horizontal="center" vertical="center"/>
    </xf>
    <xf numFmtId="0" fontId="75" fillId="43" borderId="52" xfId="203" applyFont="1" applyFill="1" applyBorder="1" applyAlignment="1" applyProtection="1">
      <alignment horizontal="center" vertical="center" wrapText="1"/>
    </xf>
    <xf numFmtId="49" fontId="76" fillId="44" borderId="52" xfId="203" applyNumberFormat="1" applyFont="1" applyFill="1" applyBorder="1" applyAlignment="1" applyProtection="1">
      <alignment horizontal="center" vertical="center"/>
      <protection locked="0"/>
    </xf>
    <xf numFmtId="49" fontId="76" fillId="44" borderId="48" xfId="203" applyNumberFormat="1" applyFont="1" applyFill="1" applyBorder="1" applyAlignment="1" applyProtection="1">
      <alignment horizontal="center" vertical="center"/>
      <protection locked="0"/>
    </xf>
    <xf numFmtId="49" fontId="76" fillId="44" borderId="47" xfId="203" applyNumberFormat="1" applyFont="1" applyFill="1" applyBorder="1" applyAlignment="1" applyProtection="1">
      <alignment horizontal="center" vertical="center"/>
      <protection locked="0"/>
    </xf>
    <xf numFmtId="49" fontId="76" fillId="44" borderId="46" xfId="203" applyNumberFormat="1" applyFont="1" applyFill="1" applyBorder="1" applyAlignment="1" applyProtection="1">
      <alignment horizontal="center" vertical="center"/>
      <protection locked="0"/>
    </xf>
    <xf numFmtId="0" fontId="76" fillId="46" borderId="16" xfId="203" applyFont="1" applyFill="1" applyBorder="1" applyAlignment="1" applyProtection="1">
      <alignment horizontal="center" vertical="center"/>
    </xf>
    <xf numFmtId="0" fontId="75" fillId="43" borderId="57" xfId="203" applyFont="1" applyFill="1" applyBorder="1" applyAlignment="1" applyProtection="1">
      <alignment horizontal="center" vertical="center"/>
    </xf>
    <xf numFmtId="0" fontId="75" fillId="43" borderId="55" xfId="203" applyFont="1" applyFill="1" applyBorder="1" applyAlignment="1" applyProtection="1">
      <alignment horizontal="center" vertical="center"/>
    </xf>
    <xf numFmtId="0" fontId="75" fillId="43" borderId="54" xfId="203" applyFont="1" applyFill="1" applyBorder="1" applyAlignment="1" applyProtection="1">
      <alignment horizontal="center" vertical="center"/>
    </xf>
    <xf numFmtId="0" fontId="75" fillId="43" borderId="53" xfId="203" applyFont="1" applyFill="1" applyBorder="1" applyAlignment="1" applyProtection="1">
      <alignment horizontal="center" vertical="center"/>
    </xf>
    <xf numFmtId="0" fontId="75" fillId="44" borderId="48" xfId="203" applyFont="1" applyFill="1" applyBorder="1" applyAlignment="1" applyProtection="1">
      <alignment horizontal="left" vertical="center"/>
    </xf>
    <xf numFmtId="0" fontId="75" fillId="44" borderId="47" xfId="203" applyFont="1" applyFill="1" applyBorder="1" applyAlignment="1" applyProtection="1">
      <alignment horizontal="left" vertical="center"/>
    </xf>
    <xf numFmtId="0" fontId="75" fillId="44" borderId="46" xfId="203" applyFont="1" applyFill="1" applyBorder="1" applyAlignment="1" applyProtection="1">
      <alignment horizontal="left" vertical="center"/>
    </xf>
    <xf numFmtId="3" fontId="75" fillId="44" borderId="52" xfId="203" applyNumberFormat="1" applyFont="1" applyFill="1" applyBorder="1" applyAlignment="1" applyProtection="1">
      <alignment horizontal="right" vertical="center"/>
      <protection locked="0"/>
    </xf>
    <xf numFmtId="0" fontId="75" fillId="43" borderId="56" xfId="203" applyFont="1" applyFill="1" applyBorder="1" applyAlignment="1" applyProtection="1">
      <alignment horizontal="center" vertical="center"/>
    </xf>
    <xf numFmtId="0" fontId="75" fillId="43" borderId="0" xfId="203" applyFont="1" applyFill="1" applyBorder="1" applyAlignment="1" applyProtection="1">
      <alignment horizontal="center" vertical="center"/>
    </xf>
    <xf numFmtId="0" fontId="75" fillId="43" borderId="48" xfId="203" applyFont="1" applyFill="1" applyBorder="1" applyAlignment="1" applyProtection="1">
      <alignment horizontal="left" vertical="center"/>
    </xf>
    <xf numFmtId="0" fontId="75" fillId="43" borderId="47" xfId="203" applyFont="1" applyFill="1" applyBorder="1" applyAlignment="1" applyProtection="1">
      <alignment horizontal="left" vertical="center"/>
    </xf>
    <xf numFmtId="0" fontId="75" fillId="43" borderId="46" xfId="203" applyFont="1" applyFill="1" applyBorder="1" applyAlignment="1" applyProtection="1">
      <alignment horizontal="left" vertical="center"/>
    </xf>
    <xf numFmtId="0" fontId="75" fillId="43" borderId="48" xfId="203" applyFont="1" applyFill="1" applyBorder="1" applyAlignment="1" applyProtection="1">
      <alignment horizontal="left" vertical="center" wrapText="1"/>
    </xf>
    <xf numFmtId="0" fontId="75" fillId="43" borderId="47" xfId="203" applyFont="1" applyFill="1" applyBorder="1" applyAlignment="1" applyProtection="1">
      <alignment horizontal="left" vertical="center" wrapText="1"/>
    </xf>
    <xf numFmtId="0" fontId="75" fillId="43" borderId="46" xfId="203" applyFont="1" applyFill="1" applyBorder="1" applyAlignment="1" applyProtection="1">
      <alignment horizontal="left" vertical="center" wrapText="1"/>
    </xf>
    <xf numFmtId="0" fontId="74" fillId="42" borderId="52" xfId="203" applyFont="1" applyFill="1" applyBorder="1" applyAlignment="1" applyProtection="1">
      <alignment horizontal="right" vertical="center"/>
    </xf>
    <xf numFmtId="3" fontId="75" fillId="43" borderId="65" xfId="203" applyNumberFormat="1" applyFont="1" applyFill="1" applyBorder="1" applyAlignment="1" applyProtection="1">
      <alignment horizontal="right" vertical="center" wrapText="1"/>
    </xf>
    <xf numFmtId="3" fontId="75" fillId="43" borderId="64" xfId="203" applyNumberFormat="1" applyFont="1" applyFill="1" applyBorder="1" applyAlignment="1" applyProtection="1">
      <alignment horizontal="right" vertical="center" wrapText="1"/>
    </xf>
    <xf numFmtId="0" fontId="74" fillId="43" borderId="2" xfId="203" applyFont="1" applyFill="1" applyBorder="1" applyAlignment="1" applyProtection="1">
      <alignment horizontal="right" vertical="center"/>
    </xf>
    <xf numFmtId="0" fontId="74" fillId="43" borderId="63" xfId="203" applyFont="1" applyFill="1" applyBorder="1" applyAlignment="1" applyProtection="1">
      <alignment horizontal="right" vertical="center"/>
    </xf>
    <xf numFmtId="0" fontId="74" fillId="45" borderId="7" xfId="203" applyFont="1" applyFill="1" applyBorder="1" applyAlignment="1" applyProtection="1">
      <alignment horizontal="center" vertical="center"/>
    </xf>
    <xf numFmtId="0" fontId="74" fillId="45" borderId="2" xfId="203" applyFont="1" applyFill="1" applyBorder="1" applyAlignment="1" applyProtection="1">
      <alignment horizontal="center" vertical="center"/>
    </xf>
    <xf numFmtId="14" fontId="74" fillId="42" borderId="2" xfId="203" applyNumberFormat="1" applyFont="1" applyFill="1" applyBorder="1" applyAlignment="1" applyProtection="1">
      <alignment horizontal="center" vertical="center"/>
    </xf>
    <xf numFmtId="0" fontId="74" fillId="42" borderId="9" xfId="203" applyFont="1" applyFill="1" applyBorder="1" applyAlignment="1" applyProtection="1">
      <alignment horizontal="center" vertical="center"/>
    </xf>
    <xf numFmtId="0" fontId="74" fillId="43" borderId="61" xfId="203" applyFont="1" applyFill="1" applyBorder="1" applyAlignment="1" applyProtection="1">
      <alignment horizontal="center" vertical="center"/>
    </xf>
    <xf numFmtId="0" fontId="74" fillId="43" borderId="60" xfId="203" applyFont="1" applyFill="1" applyBorder="1" applyAlignment="1" applyProtection="1">
      <alignment horizontal="center" vertical="center"/>
    </xf>
    <xf numFmtId="0" fontId="74" fillId="43" borderId="59" xfId="203" applyFont="1" applyFill="1" applyBorder="1" applyAlignment="1" applyProtection="1">
      <alignment horizontal="center" vertical="center"/>
    </xf>
    <xf numFmtId="0" fontId="74" fillId="43" borderId="57" xfId="203" applyFont="1" applyFill="1" applyBorder="1" applyAlignment="1" applyProtection="1">
      <alignment horizontal="center" vertical="center"/>
    </xf>
    <xf numFmtId="175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14" fontId="75" fillId="47" borderId="48" xfId="203" applyNumberFormat="1" applyFont="1" applyFill="1" applyBorder="1" applyAlignment="1" applyProtection="1">
      <alignment horizontal="center" vertical="center" wrapText="1"/>
      <protection locked="0"/>
    </xf>
    <xf numFmtId="14" fontId="75" fillId="47" borderId="46" xfId="203" applyNumberFormat="1" applyFont="1" applyFill="1" applyBorder="1" applyAlignment="1" applyProtection="1">
      <alignment horizontal="center" vertical="center" wrapText="1"/>
      <protection locked="0"/>
    </xf>
    <xf numFmtId="0" fontId="75" fillId="44" borderId="48" xfId="203" applyFont="1" applyFill="1" applyBorder="1" applyAlignment="1" applyProtection="1">
      <alignment horizontal="left" vertical="center" wrapText="1"/>
      <protection locked="0"/>
    </xf>
    <xf numFmtId="0" fontId="75" fillId="44" borderId="47" xfId="203" applyFont="1" applyFill="1" applyBorder="1" applyAlignment="1" applyProtection="1">
      <alignment horizontal="left" vertical="center" wrapText="1"/>
      <protection locked="0"/>
    </xf>
    <xf numFmtId="0" fontId="75" fillId="44" borderId="46" xfId="203" applyFont="1" applyFill="1" applyBorder="1" applyAlignment="1" applyProtection="1">
      <alignment horizontal="left" vertical="center" wrapText="1"/>
      <protection locked="0"/>
    </xf>
    <xf numFmtId="0" fontId="75" fillId="43" borderId="61" xfId="203" applyFont="1" applyFill="1" applyBorder="1" applyAlignment="1" applyProtection="1">
      <alignment horizontal="center" vertical="center" wrapText="1"/>
    </xf>
    <xf numFmtId="0" fontId="75" fillId="43" borderId="59" xfId="203" applyFont="1" applyFill="1" applyBorder="1" applyAlignment="1" applyProtection="1">
      <alignment horizontal="center" vertical="center" wrapText="1"/>
    </xf>
    <xf numFmtId="0" fontId="75" fillId="43" borderId="60" xfId="203" applyFont="1" applyFill="1" applyBorder="1" applyAlignment="1" applyProtection="1">
      <alignment horizontal="center" vertical="center" wrapText="1"/>
    </xf>
    <xf numFmtId="0" fontId="75" fillId="44" borderId="48" xfId="203" applyFont="1" applyFill="1" applyBorder="1" applyAlignment="1" applyProtection="1">
      <alignment horizontal="center" vertical="center" wrapText="1"/>
      <protection locked="0"/>
    </xf>
    <xf numFmtId="0" fontId="75" fillId="44" borderId="47" xfId="203" applyFont="1" applyFill="1" applyBorder="1" applyAlignment="1" applyProtection="1">
      <alignment horizontal="center" vertical="center" wrapText="1"/>
      <protection locked="0"/>
    </xf>
    <xf numFmtId="0" fontId="75" fillId="44" borderId="46" xfId="203" applyFont="1" applyFill="1" applyBorder="1" applyAlignment="1" applyProtection="1">
      <alignment horizontal="center" vertical="center" wrapText="1"/>
      <protection locked="0"/>
    </xf>
    <xf numFmtId="0" fontId="75" fillId="43" borderId="2" xfId="203" applyFont="1" applyFill="1" applyBorder="1" applyAlignment="1" applyProtection="1">
      <alignment horizontal="center" vertical="center" wrapText="1"/>
    </xf>
    <xf numFmtId="0" fontId="75" fillId="43" borderId="9" xfId="203" applyFont="1" applyFill="1" applyBorder="1" applyAlignment="1" applyProtection="1">
      <alignment horizontal="center" vertical="center" wrapText="1"/>
    </xf>
    <xf numFmtId="14" fontId="75" fillId="42" borderId="26" xfId="203" applyNumberFormat="1" applyFont="1" applyFill="1" applyBorder="1" applyAlignment="1" applyProtection="1">
      <alignment horizontal="center" vertical="center" wrapText="1"/>
    </xf>
    <xf numFmtId="0" fontId="75" fillId="42" borderId="26" xfId="203" applyFont="1" applyFill="1" applyBorder="1" applyAlignment="1" applyProtection="1">
      <alignment horizontal="center" vertical="center" wrapText="1"/>
    </xf>
    <xf numFmtId="0" fontId="75" fillId="42" borderId="7" xfId="203" applyFont="1" applyFill="1" applyBorder="1" applyAlignment="1" applyProtection="1">
      <alignment horizontal="center" vertical="center" wrapText="1"/>
    </xf>
    <xf numFmtId="0" fontId="73" fillId="42" borderId="16" xfId="203" applyFont="1" applyFill="1" applyBorder="1" applyAlignment="1" applyProtection="1">
      <alignment horizontal="left" vertical="center" wrapText="1"/>
    </xf>
    <xf numFmtId="0" fontId="73" fillId="42" borderId="16" xfId="203" applyFont="1" applyFill="1" applyBorder="1" applyAlignment="1" applyProtection="1">
      <alignment horizontal="left" vertical="center"/>
    </xf>
    <xf numFmtId="0" fontId="75" fillId="43" borderId="7" xfId="203" applyFont="1" applyFill="1" applyBorder="1" applyAlignment="1" applyProtection="1">
      <alignment horizontal="right" vertical="center"/>
    </xf>
    <xf numFmtId="0" fontId="75" fillId="43" borderId="2" xfId="203" applyFont="1" applyFill="1" applyBorder="1" applyAlignment="1" applyProtection="1">
      <alignment horizontal="right" vertical="center"/>
    </xf>
    <xf numFmtId="0" fontId="75" fillId="43" borderId="9" xfId="203" applyFont="1" applyFill="1" applyBorder="1" applyAlignment="1" applyProtection="1">
      <alignment horizontal="right" vertical="center"/>
    </xf>
    <xf numFmtId="0" fontId="75" fillId="44" borderId="52" xfId="203" applyFont="1" applyFill="1" applyBorder="1" applyAlignment="1" applyProtection="1">
      <alignment horizontal="center" vertical="center" wrapText="1"/>
      <protection locked="0"/>
    </xf>
    <xf numFmtId="0" fontId="74" fillId="43" borderId="2" xfId="203" applyFont="1" applyFill="1" applyBorder="1" applyAlignment="1" applyProtection="1">
      <alignment horizontal="center" vertical="center" wrapText="1"/>
    </xf>
    <xf numFmtId="0" fontId="74" fillId="43" borderId="9" xfId="203" applyFont="1" applyFill="1" applyBorder="1" applyAlignment="1" applyProtection="1">
      <alignment horizontal="center" vertical="center" wrapText="1"/>
    </xf>
    <xf numFmtId="0" fontId="74" fillId="45" borderId="16" xfId="203" applyFont="1" applyFill="1" applyBorder="1" applyAlignment="1" applyProtection="1">
      <alignment horizontal="center" vertical="center"/>
    </xf>
    <xf numFmtId="0" fontId="75" fillId="44" borderId="48" xfId="203" applyFont="1" applyFill="1" applyBorder="1" applyAlignment="1" applyProtection="1">
      <alignment vertical="center" wrapText="1"/>
      <protection locked="0"/>
    </xf>
    <xf numFmtId="0" fontId="75" fillId="44" borderId="47" xfId="203" applyFont="1" applyFill="1" applyBorder="1" applyAlignment="1" applyProtection="1">
      <alignment vertical="center" wrapText="1"/>
      <protection locked="0"/>
    </xf>
    <xf numFmtId="0" fontId="75" fillId="44" borderId="46" xfId="203" applyFont="1" applyFill="1" applyBorder="1" applyAlignment="1" applyProtection="1">
      <alignment vertical="center" wrapText="1"/>
      <protection locked="0"/>
    </xf>
    <xf numFmtId="175" fontId="75" fillId="44" borderId="48" xfId="203" applyNumberFormat="1" applyFont="1" applyFill="1" applyBorder="1" applyAlignment="1" applyProtection="1">
      <alignment horizontal="center" vertical="center" wrapText="1"/>
      <protection locked="0"/>
    </xf>
    <xf numFmtId="175" fontId="75" fillId="44" borderId="46" xfId="203" applyNumberFormat="1" applyFont="1" applyFill="1" applyBorder="1" applyAlignment="1" applyProtection="1">
      <alignment horizontal="center" vertical="center" wrapText="1"/>
      <protection locked="0"/>
    </xf>
    <xf numFmtId="175" fontId="75" fillId="44" borderId="47" xfId="203" applyNumberFormat="1" applyFont="1" applyFill="1" applyBorder="1" applyAlignment="1" applyProtection="1">
      <alignment horizontal="center" vertical="center" wrapText="1"/>
      <protection locked="0"/>
    </xf>
    <xf numFmtId="0" fontId="74" fillId="43" borderId="2" xfId="203" applyFont="1" applyFill="1" applyBorder="1" applyAlignment="1" applyProtection="1">
      <alignment horizontal="center" vertical="top"/>
    </xf>
    <xf numFmtId="0" fontId="74" fillId="43" borderId="63" xfId="203" applyFont="1" applyFill="1" applyBorder="1" applyAlignment="1" applyProtection="1">
      <alignment horizontal="center" vertical="top"/>
    </xf>
    <xf numFmtId="14" fontId="75" fillId="42" borderId="62" xfId="203" applyNumberFormat="1" applyFont="1" applyFill="1" applyBorder="1" applyAlignment="1" applyProtection="1">
      <alignment horizontal="center" vertical="center"/>
    </xf>
    <xf numFmtId="14" fontId="75" fillId="42" borderId="74" xfId="203" applyNumberFormat="1" applyFont="1" applyFill="1" applyBorder="1" applyAlignment="1" applyProtection="1">
      <alignment horizontal="center" vertical="center"/>
    </xf>
    <xf numFmtId="0" fontId="77" fillId="43" borderId="1" xfId="193" applyFont="1" applyFill="1" applyBorder="1" applyAlignment="1" applyProtection="1">
      <alignment horizontal="center" vertical="center" wrapText="1"/>
    </xf>
    <xf numFmtId="0" fontId="77" fillId="43" borderId="71" xfId="193" applyFont="1" applyFill="1" applyBorder="1" applyAlignment="1" applyProtection="1">
      <alignment horizontal="center" vertical="center" wrapText="1"/>
    </xf>
    <xf numFmtId="0" fontId="75" fillId="43" borderId="55" xfId="203" applyFont="1" applyFill="1" applyBorder="1" applyAlignment="1" applyProtection="1">
      <alignment horizontal="center" vertical="center" wrapText="1"/>
    </xf>
    <xf numFmtId="0" fontId="75" fillId="43" borderId="53" xfId="203" applyFont="1" applyFill="1" applyBorder="1" applyAlignment="1" applyProtection="1">
      <alignment horizontal="center" vertical="center" wrapText="1"/>
    </xf>
    <xf numFmtId="0" fontId="75" fillId="43" borderId="54" xfId="203" applyFont="1" applyFill="1" applyBorder="1" applyAlignment="1" applyProtection="1">
      <alignment horizontal="center" vertical="center" wrapText="1"/>
    </xf>
    <xf numFmtId="49" fontId="75" fillId="44" borderId="48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47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46" xfId="203" applyNumberFormat="1" applyFont="1" applyFill="1" applyBorder="1" applyAlignment="1" applyProtection="1">
      <alignment horizontal="center" vertical="center" wrapText="1"/>
      <protection locked="0"/>
    </xf>
    <xf numFmtId="0" fontId="75" fillId="43" borderId="65" xfId="203" applyFont="1" applyFill="1" applyBorder="1" applyAlignment="1" applyProtection="1">
      <alignment horizontal="right" vertical="center"/>
    </xf>
    <xf numFmtId="0" fontId="75" fillId="43" borderId="64" xfId="203" applyFont="1" applyFill="1" applyBorder="1" applyAlignment="1" applyProtection="1">
      <alignment horizontal="right" vertical="center"/>
    </xf>
    <xf numFmtId="3" fontId="75" fillId="44" borderId="52" xfId="203" applyNumberFormat="1" applyFont="1" applyFill="1" applyBorder="1" applyAlignment="1" applyProtection="1">
      <alignment horizontal="right" vertical="center" wrapText="1"/>
      <protection locked="0"/>
    </xf>
    <xf numFmtId="3" fontId="75" fillId="42" borderId="77" xfId="203" applyNumberFormat="1" applyFont="1" applyFill="1" applyBorder="1" applyAlignment="1" applyProtection="1">
      <alignment horizontal="right" vertical="center"/>
    </xf>
    <xf numFmtId="0" fontId="75" fillId="42" borderId="77" xfId="203" applyFont="1" applyFill="1" applyBorder="1" applyAlignment="1" applyProtection="1">
      <alignment horizontal="right" vertical="center"/>
    </xf>
    <xf numFmtId="0" fontId="75" fillId="42" borderId="76" xfId="203" applyFont="1" applyFill="1" applyBorder="1" applyAlignment="1" applyProtection="1">
      <alignment horizontal="right" vertical="center"/>
    </xf>
    <xf numFmtId="3" fontId="74" fillId="42" borderId="7" xfId="203" applyNumberFormat="1" applyFont="1" applyFill="1" applyBorder="1" applyAlignment="1" applyProtection="1">
      <alignment horizontal="right" vertical="center"/>
    </xf>
    <xf numFmtId="0" fontId="74" fillId="42" borderId="9" xfId="203" applyFont="1" applyFill="1" applyBorder="1" applyAlignment="1" applyProtection="1">
      <alignment horizontal="right" vertical="center"/>
    </xf>
    <xf numFmtId="3" fontId="74" fillId="42" borderId="2" xfId="203" applyNumberFormat="1" applyFont="1" applyFill="1" applyBorder="1" applyAlignment="1" applyProtection="1">
      <alignment horizontal="right" vertical="center"/>
    </xf>
    <xf numFmtId="0" fontId="74" fillId="42" borderId="2" xfId="203" applyFont="1" applyFill="1" applyBorder="1" applyAlignment="1" applyProtection="1">
      <alignment horizontal="right" vertical="center"/>
    </xf>
    <xf numFmtId="14" fontId="75" fillId="42" borderId="28" xfId="203" applyNumberFormat="1" applyFont="1" applyFill="1" applyBorder="1" applyAlignment="1" applyProtection="1">
      <alignment horizontal="center" vertical="center" wrapText="1"/>
    </xf>
    <xf numFmtId="0" fontId="75" fillId="42" borderId="28" xfId="203" applyFont="1" applyFill="1" applyBorder="1" applyAlignment="1" applyProtection="1">
      <alignment horizontal="center" vertical="center" wrapText="1"/>
    </xf>
    <xf numFmtId="0" fontId="75" fillId="43" borderId="75" xfId="203" applyFont="1" applyFill="1" applyBorder="1" applyAlignment="1" applyProtection="1">
      <alignment horizontal="center" vertical="center" wrapText="1"/>
    </xf>
    <xf numFmtId="0" fontId="75" fillId="43" borderId="75" xfId="203" applyFont="1" applyFill="1" applyBorder="1" applyProtection="1"/>
    <xf numFmtId="3" fontId="75" fillId="42" borderId="77" xfId="203" applyNumberFormat="1" applyFont="1" applyFill="1" applyBorder="1" applyAlignment="1" applyProtection="1">
      <alignment vertical="center"/>
    </xf>
    <xf numFmtId="0" fontId="75" fillId="42" borderId="77" xfId="203" applyFont="1" applyFill="1" applyBorder="1" applyAlignment="1" applyProtection="1">
      <alignment vertical="center"/>
    </xf>
    <xf numFmtId="0" fontId="75" fillId="42" borderId="76" xfId="203" applyFont="1" applyFill="1" applyBorder="1" applyAlignment="1" applyProtection="1">
      <alignment vertical="center"/>
    </xf>
    <xf numFmtId="3" fontId="75" fillId="44" borderId="52" xfId="203" applyNumberFormat="1" applyFont="1" applyFill="1" applyBorder="1" applyAlignment="1" applyProtection="1">
      <alignment vertical="center" wrapText="1"/>
      <protection locked="0"/>
    </xf>
    <xf numFmtId="3" fontId="75" fillId="44" borderId="48" xfId="203" applyNumberFormat="1" applyFont="1" applyFill="1" applyBorder="1" applyAlignment="1" applyProtection="1">
      <alignment vertical="center" wrapText="1"/>
      <protection locked="0"/>
    </xf>
    <xf numFmtId="3" fontId="75" fillId="44" borderId="46" xfId="203" applyNumberFormat="1" applyFont="1" applyFill="1" applyBorder="1" applyAlignment="1" applyProtection="1">
      <alignment vertical="center" wrapText="1"/>
      <protection locked="0"/>
    </xf>
    <xf numFmtId="0" fontId="74" fillId="43" borderId="7" xfId="203" applyFont="1" applyFill="1" applyBorder="1" applyAlignment="1" applyProtection="1">
      <alignment horizontal="center" vertical="center" wrapText="1"/>
    </xf>
    <xf numFmtId="0" fontId="74" fillId="43" borderId="63" xfId="203" applyFont="1" applyFill="1" applyBorder="1" applyAlignment="1" applyProtection="1">
      <alignment horizontal="center" vertical="center" wrapText="1"/>
    </xf>
    <xf numFmtId="14" fontId="75" fillId="42" borderId="80" xfId="203" applyNumberFormat="1" applyFont="1" applyFill="1" applyBorder="1" applyAlignment="1" applyProtection="1">
      <alignment horizontal="center" vertical="center"/>
    </xf>
    <xf numFmtId="14" fontId="75" fillId="42" borderId="9" xfId="203" applyNumberFormat="1" applyFont="1" applyFill="1" applyBorder="1" applyAlignment="1" applyProtection="1">
      <alignment horizontal="center" vertical="center"/>
    </xf>
    <xf numFmtId="0" fontId="77" fillId="43" borderId="54" xfId="193" applyFont="1" applyFill="1" applyBorder="1" applyAlignment="1" applyProtection="1">
      <alignment horizontal="center" vertical="center" wrapText="1"/>
    </xf>
    <xf numFmtId="175" fontId="75" fillId="44" borderId="83" xfId="203" applyNumberFormat="1" applyFont="1" applyFill="1" applyBorder="1" applyAlignment="1" applyProtection="1">
      <alignment horizontal="center" vertical="center" wrapText="1"/>
      <protection locked="0"/>
    </xf>
    <xf numFmtId="0" fontId="74" fillId="45" borderId="9" xfId="203" applyFont="1" applyFill="1" applyBorder="1" applyAlignment="1" applyProtection="1">
      <alignment horizontal="center" vertical="center"/>
    </xf>
    <xf numFmtId="0" fontId="78" fillId="42" borderId="16" xfId="203" applyFont="1" applyFill="1" applyBorder="1" applyAlignment="1" applyProtection="1">
      <alignment horizontal="center" vertical="center"/>
    </xf>
    <xf numFmtId="0" fontId="74" fillId="43" borderId="7" xfId="203" applyFont="1" applyFill="1" applyBorder="1" applyAlignment="1" applyProtection="1">
      <alignment horizontal="center" vertical="center"/>
    </xf>
    <xf numFmtId="0" fontId="74" fillId="43" borderId="2" xfId="203" applyFont="1" applyFill="1" applyBorder="1" applyAlignment="1" applyProtection="1">
      <alignment horizontal="center" vertical="center"/>
    </xf>
    <xf numFmtId="0" fontId="74" fillId="43" borderId="9" xfId="203" applyFont="1" applyFill="1" applyBorder="1" applyAlignment="1" applyProtection="1">
      <alignment horizontal="center" vertical="center"/>
    </xf>
    <xf numFmtId="0" fontId="75" fillId="44" borderId="7" xfId="203" applyFont="1" applyFill="1" applyBorder="1" applyAlignment="1" applyProtection="1">
      <alignment horizontal="left" vertical="center"/>
      <protection locked="0"/>
    </xf>
    <xf numFmtId="0" fontId="75" fillId="44" borderId="2" xfId="203" applyFont="1" applyFill="1" applyBorder="1" applyAlignment="1" applyProtection="1">
      <alignment horizontal="left" vertical="center"/>
      <protection locked="0"/>
    </xf>
    <xf numFmtId="0" fontId="75" fillId="44" borderId="9" xfId="203" applyFont="1" applyFill="1" applyBorder="1" applyAlignment="1" applyProtection="1">
      <alignment horizontal="left" vertical="center"/>
      <protection locked="0"/>
    </xf>
    <xf numFmtId="0" fontId="74" fillId="48" borderId="26" xfId="203" applyFont="1" applyFill="1" applyBorder="1" applyAlignment="1" applyProtection="1">
      <alignment horizontal="center" vertical="center"/>
    </xf>
    <xf numFmtId="14" fontId="75" fillId="0" borderId="26" xfId="203" applyNumberFormat="1" applyFont="1" applyFill="1" applyBorder="1" applyAlignment="1" applyProtection="1">
      <alignment horizontal="center" vertical="center"/>
      <protection locked="0"/>
    </xf>
    <xf numFmtId="0" fontId="75" fillId="0" borderId="26" xfId="203" applyFont="1" applyFill="1" applyBorder="1" applyAlignment="1" applyProtection="1">
      <alignment horizontal="center" vertical="center"/>
      <protection locked="0"/>
    </xf>
    <xf numFmtId="0" fontId="75" fillId="44" borderId="57" xfId="203" applyFont="1" applyFill="1" applyBorder="1" applyAlignment="1" applyProtection="1">
      <alignment horizontal="center" vertical="center" wrapText="1"/>
      <protection locked="0"/>
    </xf>
    <xf numFmtId="175" fontId="75" fillId="44" borderId="57" xfId="203" applyNumberFormat="1" applyFont="1" applyFill="1" applyBorder="1" applyAlignment="1" applyProtection="1">
      <alignment horizontal="center" vertical="center" wrapText="1"/>
      <protection locked="0"/>
    </xf>
    <xf numFmtId="0" fontId="73" fillId="42" borderId="16" xfId="203" applyFont="1" applyFill="1" applyBorder="1" applyAlignment="1" applyProtection="1">
      <alignment horizontal="left" vertical="top" wrapText="1"/>
    </xf>
    <xf numFmtId="0" fontId="73" fillId="42" borderId="16" xfId="203" applyFont="1" applyFill="1" applyBorder="1" applyAlignment="1" applyProtection="1">
      <alignment horizontal="left" vertical="top"/>
    </xf>
    <xf numFmtId="49" fontId="75" fillId="44" borderId="7" xfId="203" applyNumberFormat="1" applyFont="1" applyFill="1" applyBorder="1" applyAlignment="1" applyProtection="1">
      <alignment horizontal="left" vertical="center"/>
      <protection locked="0"/>
    </xf>
    <xf numFmtId="49" fontId="75" fillId="44" borderId="2" xfId="203" applyNumberFormat="1" applyFont="1" applyFill="1" applyBorder="1" applyAlignment="1" applyProtection="1">
      <alignment horizontal="left" vertical="center"/>
      <protection locked="0"/>
    </xf>
    <xf numFmtId="49" fontId="75" fillId="44" borderId="9" xfId="203" applyNumberFormat="1" applyFont="1" applyFill="1" applyBorder="1" applyAlignment="1" applyProtection="1">
      <alignment horizontal="left" vertical="center"/>
      <protection locked="0"/>
    </xf>
    <xf numFmtId="0" fontId="74" fillId="43" borderId="26" xfId="203" applyFont="1" applyFill="1" applyBorder="1" applyAlignment="1" applyProtection="1">
      <alignment horizontal="center" vertical="center" wrapText="1"/>
    </xf>
    <xf numFmtId="49" fontId="75" fillId="44" borderId="7" xfId="203" applyNumberFormat="1" applyFont="1" applyFill="1" applyBorder="1" applyAlignment="1" applyProtection="1">
      <alignment horizontal="left" vertical="center" wrapText="1"/>
      <protection locked="0"/>
    </xf>
    <xf numFmtId="49" fontId="75" fillId="44" borderId="2" xfId="203" applyNumberFormat="1" applyFont="1" applyFill="1" applyBorder="1" applyAlignment="1" applyProtection="1">
      <alignment horizontal="left" vertical="center" wrapText="1"/>
      <protection locked="0"/>
    </xf>
    <xf numFmtId="49" fontId="75" fillId="44" borderId="9" xfId="203" applyNumberFormat="1" applyFont="1" applyFill="1" applyBorder="1" applyAlignment="1" applyProtection="1">
      <alignment horizontal="left" vertical="center" wrapText="1"/>
      <protection locked="0"/>
    </xf>
    <xf numFmtId="0" fontId="75" fillId="45" borderId="2" xfId="203" applyFont="1" applyFill="1" applyBorder="1" applyAlignment="1" applyProtection="1">
      <alignment horizontal="center" vertical="top" wrapText="1"/>
    </xf>
    <xf numFmtId="0" fontId="75" fillId="45" borderId="63" xfId="203" applyFont="1" applyFill="1" applyBorder="1" applyAlignment="1" applyProtection="1">
      <alignment horizontal="center" vertical="top" wrapText="1"/>
    </xf>
    <xf numFmtId="0" fontId="72" fillId="42" borderId="16" xfId="203" applyFont="1" applyFill="1" applyBorder="1" applyAlignment="1" applyProtection="1">
      <alignment horizontal="left" vertical="center"/>
      <protection locked="0"/>
    </xf>
    <xf numFmtId="0" fontId="75" fillId="44" borderId="48" xfId="203" applyFont="1" applyFill="1" applyBorder="1" applyAlignment="1" applyProtection="1">
      <alignment horizontal="left" vertical="center"/>
      <protection locked="0"/>
    </xf>
    <xf numFmtId="0" fontId="75" fillId="44" borderId="47" xfId="203" applyFont="1" applyFill="1" applyBorder="1" applyAlignment="1" applyProtection="1">
      <alignment horizontal="left" vertical="center"/>
      <protection locked="0"/>
    </xf>
    <xf numFmtId="0" fontId="75" fillId="44" borderId="46" xfId="203" applyFont="1" applyFill="1" applyBorder="1" applyAlignment="1" applyProtection="1">
      <alignment horizontal="left" vertical="center"/>
      <protection locked="0"/>
    </xf>
    <xf numFmtId="49" fontId="75" fillId="42" borderId="7" xfId="203" applyNumberFormat="1" applyFont="1" applyFill="1" applyBorder="1" applyAlignment="1" applyProtection="1">
      <alignment horizontal="left" vertical="center"/>
    </xf>
    <xf numFmtId="0" fontId="75" fillId="42" borderId="2" xfId="203" applyNumberFormat="1" applyFont="1" applyFill="1" applyBorder="1" applyAlignment="1" applyProtection="1">
      <alignment horizontal="left" vertical="center"/>
    </xf>
    <xf numFmtId="0" fontId="75" fillId="42" borderId="9" xfId="203" applyNumberFormat="1" applyFont="1" applyFill="1" applyBorder="1" applyAlignment="1" applyProtection="1">
      <alignment horizontal="left" vertical="center"/>
    </xf>
    <xf numFmtId="49" fontId="75" fillId="42" borderId="7" xfId="203" applyNumberFormat="1" applyFont="1" applyFill="1" applyBorder="1" applyAlignment="1" applyProtection="1">
      <alignment horizontal="left" vertical="center" wrapText="1"/>
    </xf>
    <xf numFmtId="0" fontId="75" fillId="42" borderId="2" xfId="203" applyNumberFormat="1" applyFont="1" applyFill="1" applyBorder="1" applyAlignment="1" applyProtection="1">
      <alignment horizontal="left" vertical="center" wrapText="1"/>
    </xf>
    <xf numFmtId="0" fontId="75" fillId="42" borderId="9" xfId="203" applyNumberFormat="1" applyFont="1" applyFill="1" applyBorder="1" applyAlignment="1" applyProtection="1">
      <alignment horizontal="left" vertical="center" wrapText="1"/>
    </xf>
    <xf numFmtId="0" fontId="75" fillId="42" borderId="7" xfId="203" applyFont="1" applyFill="1" applyBorder="1" applyAlignment="1" applyProtection="1">
      <alignment horizontal="left" vertical="center"/>
    </xf>
    <xf numFmtId="0" fontId="75" fillId="42" borderId="2" xfId="203" applyFont="1" applyFill="1" applyBorder="1" applyAlignment="1" applyProtection="1">
      <alignment horizontal="left" vertical="center"/>
    </xf>
    <xf numFmtId="0" fontId="75" fillId="42" borderId="9" xfId="203" applyFont="1" applyFill="1" applyBorder="1" applyAlignment="1" applyProtection="1">
      <alignment horizontal="left" vertical="center"/>
    </xf>
    <xf numFmtId="14" fontId="75" fillId="42" borderId="26" xfId="203" applyNumberFormat="1" applyFont="1" applyFill="1" applyBorder="1" applyAlignment="1" applyProtection="1">
      <alignment horizontal="center" vertical="center"/>
    </xf>
    <xf numFmtId="0" fontId="75" fillId="42" borderId="26" xfId="203" applyFont="1" applyFill="1" applyBorder="1" applyAlignment="1" applyProtection="1">
      <alignment horizontal="center" vertical="center"/>
    </xf>
    <xf numFmtId="0" fontId="72" fillId="42" borderId="16" xfId="203" applyFont="1" applyFill="1" applyBorder="1" applyAlignment="1" applyProtection="1">
      <alignment horizontal="left" vertical="center"/>
    </xf>
    <xf numFmtId="0" fontId="72" fillId="42" borderId="2" xfId="203" applyFont="1" applyFill="1" applyBorder="1" applyAlignment="1" applyProtection="1">
      <alignment horizontal="left" vertical="center"/>
      <protection locked="0"/>
    </xf>
    <xf numFmtId="0" fontId="72" fillId="42" borderId="9" xfId="203" applyFont="1" applyFill="1" applyBorder="1" applyAlignment="1" applyProtection="1">
      <alignment horizontal="left" vertical="center"/>
      <protection locked="0"/>
    </xf>
    <xf numFmtId="0" fontId="75" fillId="44" borderId="86" xfId="203" applyFont="1" applyFill="1" applyBorder="1" applyAlignment="1" applyProtection="1">
      <alignment horizontal="center" vertical="center" wrapText="1"/>
      <protection locked="0"/>
    </xf>
    <xf numFmtId="176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0" fontId="75" fillId="47" borderId="52" xfId="203" applyFont="1" applyFill="1" applyBorder="1" applyAlignment="1" applyProtection="1">
      <alignment horizontal="center" vertical="center" wrapText="1"/>
      <protection locked="0"/>
    </xf>
    <xf numFmtId="177" fontId="75" fillId="44" borderId="52" xfId="203" applyNumberFormat="1" applyFont="1" applyFill="1" applyBorder="1" applyAlignment="1" applyProtection="1">
      <alignment horizontal="center" vertical="center" wrapText="1"/>
      <protection locked="0"/>
    </xf>
    <xf numFmtId="49" fontId="75" fillId="44" borderId="52" xfId="203" applyNumberFormat="1" applyFont="1" applyFill="1" applyBorder="1" applyAlignment="1" applyProtection="1">
      <alignment horizontal="left" vertical="center" wrapText="1"/>
      <protection locked="0"/>
    </xf>
    <xf numFmtId="49" fontId="75" fillId="44" borderId="87" xfId="203" applyNumberFormat="1" applyFont="1" applyFill="1" applyBorder="1" applyAlignment="1" applyProtection="1">
      <alignment horizontal="left" vertical="center" wrapText="1"/>
      <protection locked="0"/>
    </xf>
    <xf numFmtId="0" fontId="74" fillId="43" borderId="19" xfId="203" applyFont="1" applyFill="1" applyBorder="1" applyAlignment="1" applyProtection="1">
      <alignment horizontal="left" vertical="center"/>
    </xf>
    <xf numFmtId="0" fontId="74" fillId="43" borderId="5" xfId="203" applyFont="1" applyFill="1" applyBorder="1" applyAlignment="1" applyProtection="1">
      <alignment horizontal="left" vertical="center"/>
    </xf>
    <xf numFmtId="0" fontId="73" fillId="42" borderId="6" xfId="203" applyFont="1" applyFill="1" applyBorder="1" applyAlignment="1" applyProtection="1">
      <alignment horizontal="left" vertical="center" wrapText="1"/>
    </xf>
    <xf numFmtId="0" fontId="73" fillId="42" borderId="20" xfId="203" applyFont="1" applyFill="1" applyBorder="1" applyAlignment="1" applyProtection="1">
      <alignment horizontal="left" vertical="center"/>
    </xf>
    <xf numFmtId="0" fontId="75" fillId="43" borderId="3" xfId="203" applyFont="1" applyFill="1" applyBorder="1" applyAlignment="1" applyProtection="1">
      <alignment horizontal="center" vertical="center" wrapText="1"/>
    </xf>
    <xf numFmtId="0" fontId="75" fillId="43" borderId="1" xfId="203" applyFont="1" applyFill="1" applyBorder="1" applyAlignment="1" applyProtection="1">
      <alignment horizontal="center" vertical="center" wrapText="1"/>
    </xf>
    <xf numFmtId="0" fontId="75" fillId="43" borderId="67" xfId="203" applyFont="1" applyFill="1" applyBorder="1" applyAlignment="1" applyProtection="1">
      <alignment horizontal="center" vertical="center" wrapText="1"/>
    </xf>
    <xf numFmtId="0" fontId="75" fillId="43" borderId="66" xfId="203" applyFont="1" applyFill="1" applyBorder="1" applyAlignment="1" applyProtection="1">
      <alignment horizontal="center" vertical="center"/>
    </xf>
    <xf numFmtId="0" fontId="75" fillId="43" borderId="67" xfId="203" applyFont="1" applyFill="1" applyBorder="1" applyAlignment="1" applyProtection="1">
      <alignment horizontal="center" vertical="center"/>
    </xf>
    <xf numFmtId="0" fontId="75" fillId="43" borderId="1" xfId="203" applyFont="1" applyFill="1" applyBorder="1" applyAlignment="1" applyProtection="1">
      <alignment horizontal="center" vertical="center"/>
    </xf>
    <xf numFmtId="0" fontId="75" fillId="43" borderId="66" xfId="203" applyFont="1" applyFill="1" applyBorder="1" applyAlignment="1" applyProtection="1">
      <alignment horizontal="center" vertical="center" wrapText="1"/>
    </xf>
    <xf numFmtId="0" fontId="75" fillId="43" borderId="4" xfId="203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9" fontId="4" fillId="0" borderId="16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right"/>
    </xf>
    <xf numFmtId="49" fontId="4" fillId="0" borderId="16" xfId="0" applyNumberFormat="1" applyFont="1" applyFill="1" applyBorder="1" applyAlignment="1">
      <alignment horizontal="left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49" fontId="3" fillId="0" borderId="24" xfId="0" applyNumberFormat="1" applyFont="1" applyFill="1" applyBorder="1" applyAlignment="1">
      <alignment horizontal="center"/>
    </xf>
    <xf numFmtId="49" fontId="3" fillId="0" borderId="17" xfId="0" applyNumberFormat="1" applyFont="1" applyFill="1" applyBorder="1" applyAlignment="1">
      <alignment horizontal="center"/>
    </xf>
    <xf numFmtId="49" fontId="3" fillId="0" borderId="18" xfId="0" applyNumberFormat="1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0" fontId="3" fillId="0" borderId="16" xfId="0" applyFont="1" applyFill="1" applyBorder="1" applyAlignment="1">
      <alignment horizontal="left"/>
    </xf>
    <xf numFmtId="49" fontId="3" fillId="0" borderId="11" xfId="0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25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3" fillId="0" borderId="22" xfId="0" applyNumberFormat="1" applyFont="1" applyFill="1" applyBorder="1" applyAlignment="1">
      <alignment horizontal="center"/>
    </xf>
    <xf numFmtId="0" fontId="3" fillId="0" borderId="16" xfId="0" applyNumberFormat="1" applyFont="1" applyFill="1" applyBorder="1" applyAlignment="1">
      <alignment horizontal="center"/>
    </xf>
    <xf numFmtId="0" fontId="3" fillId="0" borderId="21" xfId="0" applyNumberFormat="1" applyFont="1" applyFill="1" applyBorder="1" applyAlignment="1">
      <alignment horizontal="center"/>
    </xf>
    <xf numFmtId="0" fontId="3" fillId="42" borderId="16" xfId="0" applyFont="1" applyFill="1" applyBorder="1" applyAlignment="1">
      <alignment horizontal="left"/>
    </xf>
    <xf numFmtId="0" fontId="3" fillId="0" borderId="16" xfId="0" applyFont="1" applyFill="1" applyBorder="1"/>
    <xf numFmtId="49" fontId="3" fillId="0" borderId="25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49" fontId="3" fillId="0" borderId="22" xfId="0" applyNumberFormat="1" applyFont="1" applyFill="1" applyBorder="1" applyAlignment="1">
      <alignment horizontal="center"/>
    </xf>
    <xf numFmtId="49" fontId="3" fillId="0" borderId="16" xfId="0" applyNumberFormat="1" applyFont="1" applyFill="1" applyBorder="1" applyAlignment="1">
      <alignment horizontal="center"/>
    </xf>
    <xf numFmtId="49" fontId="3" fillId="0" borderId="20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49" fontId="3" fillId="0" borderId="23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/>
    </xf>
    <xf numFmtId="49" fontId="3" fillId="0" borderId="21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49" fontId="3" fillId="0" borderId="14" xfId="0" applyNumberFormat="1" applyFont="1" applyFill="1" applyBorder="1" applyAlignment="1">
      <alignment horizontal="center"/>
    </xf>
    <xf numFmtId="49" fontId="3" fillId="0" borderId="12" xfId="0" applyNumberFormat="1" applyFont="1" applyFill="1" applyBorder="1" applyAlignment="1">
      <alignment horizontal="center"/>
    </xf>
    <xf numFmtId="49" fontId="3" fillId="0" borderId="13" xfId="0" applyNumberFormat="1" applyFont="1" applyFill="1" applyBorder="1" applyAlignment="1">
      <alignment horizontal="center"/>
    </xf>
    <xf numFmtId="0" fontId="3" fillId="42" borderId="16" xfId="0" applyFont="1" applyFill="1" applyBorder="1"/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4" fontId="9" fillId="0" borderId="3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4" fontId="9" fillId="0" borderId="4" xfId="0" applyNumberFormat="1" applyFont="1" applyFill="1" applyBorder="1" applyAlignment="1">
      <alignment horizontal="center" vertical="center" wrapText="1"/>
    </xf>
    <xf numFmtId="14" fontId="9" fillId="0" borderId="19" xfId="0" applyNumberFormat="1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14" fontId="9" fillId="0" borderId="5" xfId="0" applyNumberFormat="1" applyFont="1" applyFill="1" applyBorder="1" applyAlignment="1">
      <alignment horizontal="center" vertical="center" wrapText="1"/>
    </xf>
    <xf numFmtId="49" fontId="3" fillId="0" borderId="19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3" fontId="3" fillId="0" borderId="26" xfId="0" applyNumberFormat="1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49" fontId="3" fillId="0" borderId="9" xfId="0" applyNumberFormat="1" applyFont="1" applyFill="1" applyBorder="1" applyAlignment="1">
      <alignment horizontal="center"/>
    </xf>
    <xf numFmtId="0" fontId="3" fillId="0" borderId="2" xfId="0" applyFont="1" applyFill="1" applyBorder="1"/>
    <xf numFmtId="0" fontId="3" fillId="0" borderId="2" xfId="0" applyFont="1" applyFill="1" applyBorder="1" applyAlignment="1">
      <alignment wrapText="1"/>
    </xf>
    <xf numFmtId="49" fontId="3" fillId="0" borderId="7" xfId="0" applyNumberFormat="1" applyFont="1" applyFill="1" applyBorder="1" applyAlignment="1">
      <alignment horizontal="center" wrapText="1"/>
    </xf>
    <xf numFmtId="49" fontId="3" fillId="0" borderId="2" xfId="0" applyNumberFormat="1" applyFont="1" applyFill="1" applyBorder="1" applyAlignment="1">
      <alignment horizontal="center" wrapText="1"/>
    </xf>
    <xf numFmtId="49" fontId="3" fillId="0" borderId="8" xfId="0" applyNumberFormat="1" applyFont="1" applyFill="1" applyBorder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left" vertical="center"/>
    </xf>
    <xf numFmtId="49" fontId="3" fillId="0" borderId="8" xfId="0" applyNumberFormat="1" applyFont="1" applyFill="1" applyBorder="1" applyAlignment="1">
      <alignment horizontal="center"/>
    </xf>
    <xf numFmtId="3" fontId="3" fillId="0" borderId="27" xfId="0" applyNumberFormat="1" applyFont="1" applyFill="1" applyBorder="1" applyAlignment="1">
      <alignment horizontal="center" vertical="center"/>
    </xf>
    <xf numFmtId="49" fontId="3" fillId="0" borderId="34" xfId="0" applyNumberFormat="1" applyFont="1" applyFill="1" applyBorder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6" xfId="0" applyNumberFormat="1" applyFont="1" applyFill="1" applyBorder="1" applyAlignment="1">
      <alignment horizontal="center"/>
    </xf>
    <xf numFmtId="0" fontId="3" fillId="0" borderId="35" xfId="0" applyFont="1" applyFill="1" applyBorder="1"/>
    <xf numFmtId="3" fontId="3" fillId="0" borderId="33" xfId="0" applyNumberFormat="1" applyFont="1" applyFill="1" applyBorder="1" applyAlignment="1">
      <alignment horizontal="center"/>
    </xf>
    <xf numFmtId="3" fontId="3" fillId="0" borderId="28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wrapText="1"/>
    </xf>
    <xf numFmtId="49" fontId="3" fillId="0" borderId="30" xfId="0" applyNumberFormat="1" applyFont="1" applyFill="1" applyBorder="1" applyAlignment="1">
      <alignment horizontal="center" vertical="center"/>
    </xf>
    <xf numFmtId="49" fontId="3" fillId="0" borderId="31" xfId="0" applyNumberFormat="1" applyFont="1" applyFill="1" applyBorder="1" applyAlignment="1">
      <alignment horizontal="center" vertical="center"/>
    </xf>
    <xf numFmtId="49" fontId="3" fillId="0" borderId="32" xfId="0" applyNumberFormat="1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left" vertical="center"/>
    </xf>
    <xf numFmtId="49" fontId="3" fillId="0" borderId="30" xfId="0" applyNumberFormat="1" applyFont="1" applyFill="1" applyBorder="1" applyAlignment="1">
      <alignment horizontal="center"/>
    </xf>
    <xf numFmtId="49" fontId="3" fillId="0" borderId="31" xfId="0" applyNumberFormat="1" applyFont="1" applyFill="1" applyBorder="1" applyAlignment="1">
      <alignment horizontal="center"/>
    </xf>
    <xf numFmtId="3" fontId="3" fillId="0" borderId="29" xfId="0" applyNumberFormat="1" applyFont="1" applyFill="1" applyBorder="1" applyAlignment="1">
      <alignment horizontal="center" vertical="center"/>
    </xf>
    <xf numFmtId="49" fontId="9" fillId="0" borderId="30" xfId="0" applyNumberFormat="1" applyFont="1" applyFill="1" applyBorder="1" applyAlignment="1">
      <alignment horizontal="center"/>
    </xf>
    <xf numFmtId="49" fontId="9" fillId="0" borderId="31" xfId="0" applyNumberFormat="1" applyFont="1" applyFill="1" applyBorder="1" applyAlignment="1">
      <alignment horizontal="center"/>
    </xf>
    <xf numFmtId="49" fontId="9" fillId="0" borderId="32" xfId="0" applyNumberFormat="1" applyFont="1" applyFill="1" applyBorder="1" applyAlignment="1">
      <alignment horizontal="center"/>
    </xf>
    <xf numFmtId="0" fontId="9" fillId="0" borderId="31" xfId="0" applyFont="1" applyFill="1" applyBorder="1"/>
    <xf numFmtId="3" fontId="9" fillId="0" borderId="29" xfId="0" applyNumberFormat="1" applyFont="1" applyFill="1" applyBorder="1" applyAlignment="1">
      <alignment horizontal="center"/>
    </xf>
    <xf numFmtId="0" fontId="3" fillId="0" borderId="16" xfId="0" applyFont="1" applyFill="1" applyBorder="1" applyAlignment="1">
      <alignment wrapText="1"/>
    </xf>
    <xf numFmtId="0" fontId="3" fillId="0" borderId="20" xfId="0" applyFont="1" applyFill="1" applyBorder="1" applyAlignment="1">
      <alignment wrapText="1"/>
    </xf>
    <xf numFmtId="0" fontId="3" fillId="0" borderId="12" xfId="0" applyFont="1" applyFill="1" applyBorder="1" applyAlignment="1">
      <alignment vertical="center" wrapText="1"/>
    </xf>
    <xf numFmtId="49" fontId="3" fillId="0" borderId="8" xfId="0" applyNumberFormat="1" applyFont="1" applyFill="1" applyBorder="1" applyAlignment="1">
      <alignment horizontal="center" wrapText="1"/>
    </xf>
    <xf numFmtId="49" fontId="3" fillId="0" borderId="12" xfId="0" applyNumberFormat="1" applyFont="1" applyFill="1" applyBorder="1" applyAlignment="1">
      <alignment horizontal="center" wrapText="1"/>
    </xf>
    <xf numFmtId="0" fontId="3" fillId="0" borderId="33" xfId="0" applyFont="1" applyFill="1" applyBorder="1" applyAlignment="1">
      <alignment horizontal="center"/>
    </xf>
    <xf numFmtId="0" fontId="3" fillId="0" borderId="12" xfId="0" applyFont="1" applyFill="1" applyBorder="1" applyAlignment="1">
      <alignment vertical="center"/>
    </xf>
    <xf numFmtId="49" fontId="3" fillId="0" borderId="32" xfId="0" applyNumberFormat="1" applyFont="1" applyFill="1" applyBorder="1" applyAlignment="1">
      <alignment horizontal="center"/>
    </xf>
    <xf numFmtId="0" fontId="3" fillId="0" borderId="31" xfId="0" applyFont="1" applyFill="1" applyBorder="1"/>
    <xf numFmtId="3" fontId="3" fillId="0" borderId="29" xfId="0" applyNumberFormat="1" applyFont="1" applyFill="1" applyBorder="1" applyAlignment="1">
      <alignment horizontal="center"/>
    </xf>
    <xf numFmtId="0" fontId="3" fillId="0" borderId="31" xfId="0" applyFont="1" applyFill="1" applyBorder="1" applyAlignment="1">
      <alignment vertical="center"/>
    </xf>
    <xf numFmtId="0" fontId="7" fillId="0" borderId="0" xfId="0" applyFont="1" applyFill="1" applyAlignment="1">
      <alignment horizontal="justify" vertical="top" wrapText="1"/>
    </xf>
    <xf numFmtId="0" fontId="3" fillId="0" borderId="16" xfId="0" applyFont="1" applyFill="1" applyBorder="1" applyAlignment="1">
      <alignment horizontal="center"/>
    </xf>
    <xf numFmtId="0" fontId="3" fillId="0" borderId="16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right"/>
    </xf>
    <xf numFmtId="0" fontId="3" fillId="0" borderId="0" xfId="0" applyFont="1" applyFill="1"/>
    <xf numFmtId="49" fontId="3" fillId="0" borderId="16" xfId="0" applyNumberFormat="1" applyFont="1" applyFill="1" applyBorder="1" applyAlignment="1">
      <alignment horizontal="left"/>
    </xf>
  </cellXfs>
  <cellStyles count="299">
    <cellStyle name="20% - Акцент1 2" xfId="2" xr:uid="{00000000-0005-0000-0000-000000000000}"/>
    <cellStyle name="20% - Акцент1 2 2" xfId="3" xr:uid="{00000000-0005-0000-0000-000001000000}"/>
    <cellStyle name="20% - Акцент1 3" xfId="4" xr:uid="{00000000-0005-0000-0000-000002000000}"/>
    <cellStyle name="20% - Акцент1 4" xfId="5" xr:uid="{00000000-0005-0000-0000-000003000000}"/>
    <cellStyle name="20% - Акцент1 5" xfId="6" xr:uid="{00000000-0005-0000-0000-000004000000}"/>
    <cellStyle name="20% - Акцент1 6" xfId="7" xr:uid="{00000000-0005-0000-0000-000005000000}"/>
    <cellStyle name="20% - Акцент1 7" xfId="8" xr:uid="{00000000-0005-0000-0000-000006000000}"/>
    <cellStyle name="20% - Акцент1 8" xfId="9" xr:uid="{00000000-0005-0000-0000-000007000000}"/>
    <cellStyle name="20% - Акцент1 9" xfId="10" xr:uid="{00000000-0005-0000-0000-000008000000}"/>
    <cellStyle name="20% - Акцент2 2" xfId="11" xr:uid="{00000000-0005-0000-0000-000009000000}"/>
    <cellStyle name="20% - Акцент2 2 2" xfId="12" xr:uid="{00000000-0005-0000-0000-00000A000000}"/>
    <cellStyle name="20% - Акцент2 3" xfId="13" xr:uid="{00000000-0005-0000-0000-00000B000000}"/>
    <cellStyle name="20% - Акцент2 4" xfId="14" xr:uid="{00000000-0005-0000-0000-00000C000000}"/>
    <cellStyle name="20% - Акцент2 5" xfId="15" xr:uid="{00000000-0005-0000-0000-00000D000000}"/>
    <cellStyle name="20% - Акцент2 6" xfId="16" xr:uid="{00000000-0005-0000-0000-00000E000000}"/>
    <cellStyle name="20% - Акцент2 7" xfId="17" xr:uid="{00000000-0005-0000-0000-00000F000000}"/>
    <cellStyle name="20% - Акцент2 8" xfId="18" xr:uid="{00000000-0005-0000-0000-000010000000}"/>
    <cellStyle name="20% - Акцент2 9" xfId="19" xr:uid="{00000000-0005-0000-0000-000011000000}"/>
    <cellStyle name="20% - Акцент3 2" xfId="20" xr:uid="{00000000-0005-0000-0000-000012000000}"/>
    <cellStyle name="20% - Акцент3 2 2" xfId="21" xr:uid="{00000000-0005-0000-0000-000013000000}"/>
    <cellStyle name="20% - Акцент3 3" xfId="22" xr:uid="{00000000-0005-0000-0000-000014000000}"/>
    <cellStyle name="20% - Акцент3 4" xfId="23" xr:uid="{00000000-0005-0000-0000-000015000000}"/>
    <cellStyle name="20% - Акцент3 5" xfId="24" xr:uid="{00000000-0005-0000-0000-000016000000}"/>
    <cellStyle name="20% - Акцент3 6" xfId="25" xr:uid="{00000000-0005-0000-0000-000017000000}"/>
    <cellStyle name="20% - Акцент3 7" xfId="26" xr:uid="{00000000-0005-0000-0000-000018000000}"/>
    <cellStyle name="20% - Акцент3 8" xfId="27" xr:uid="{00000000-0005-0000-0000-000019000000}"/>
    <cellStyle name="20% - Акцент3 9" xfId="28" xr:uid="{00000000-0005-0000-0000-00001A000000}"/>
    <cellStyle name="20% - Акцент4 2" xfId="29" xr:uid="{00000000-0005-0000-0000-00001B000000}"/>
    <cellStyle name="20% - Акцент4 2 2" xfId="30" xr:uid="{00000000-0005-0000-0000-00001C000000}"/>
    <cellStyle name="20% - Акцент4 3" xfId="31" xr:uid="{00000000-0005-0000-0000-00001D000000}"/>
    <cellStyle name="20% - Акцент4 4" xfId="32" xr:uid="{00000000-0005-0000-0000-00001E000000}"/>
    <cellStyle name="20% - Акцент4 5" xfId="33" xr:uid="{00000000-0005-0000-0000-00001F000000}"/>
    <cellStyle name="20% - Акцент4 6" xfId="34" xr:uid="{00000000-0005-0000-0000-000020000000}"/>
    <cellStyle name="20% - Акцент4 7" xfId="35" xr:uid="{00000000-0005-0000-0000-000021000000}"/>
    <cellStyle name="20% - Акцент4 8" xfId="36" xr:uid="{00000000-0005-0000-0000-000022000000}"/>
    <cellStyle name="20% - Акцент4 9" xfId="37" xr:uid="{00000000-0005-0000-0000-000023000000}"/>
    <cellStyle name="20% - Акцент5 2" xfId="38" xr:uid="{00000000-0005-0000-0000-000024000000}"/>
    <cellStyle name="20% - Акцент5 3" xfId="39" xr:uid="{00000000-0005-0000-0000-000025000000}"/>
    <cellStyle name="20% - Акцент5 4" xfId="40" xr:uid="{00000000-0005-0000-0000-000026000000}"/>
    <cellStyle name="20% - Акцент5 5" xfId="41" xr:uid="{00000000-0005-0000-0000-000027000000}"/>
    <cellStyle name="20% - Акцент5 6" xfId="42" xr:uid="{00000000-0005-0000-0000-000028000000}"/>
    <cellStyle name="20% - Акцент5 7" xfId="43" xr:uid="{00000000-0005-0000-0000-000029000000}"/>
    <cellStyle name="20% - Акцент5 8" xfId="44" xr:uid="{00000000-0005-0000-0000-00002A000000}"/>
    <cellStyle name="20% - Акцент5 9" xfId="45" xr:uid="{00000000-0005-0000-0000-00002B000000}"/>
    <cellStyle name="20% - Акцент6 2" xfId="46" xr:uid="{00000000-0005-0000-0000-00002C000000}"/>
    <cellStyle name="20% - Акцент6 3" xfId="47" xr:uid="{00000000-0005-0000-0000-00002D000000}"/>
    <cellStyle name="20% - Акцент6 4" xfId="48" xr:uid="{00000000-0005-0000-0000-00002E000000}"/>
    <cellStyle name="20% - Акцент6 5" xfId="49" xr:uid="{00000000-0005-0000-0000-00002F000000}"/>
    <cellStyle name="20% - Акцент6 6" xfId="50" xr:uid="{00000000-0005-0000-0000-000030000000}"/>
    <cellStyle name="20% - Акцент6 7" xfId="51" xr:uid="{00000000-0005-0000-0000-000031000000}"/>
    <cellStyle name="20% - Акцент6 8" xfId="52" xr:uid="{00000000-0005-0000-0000-000032000000}"/>
    <cellStyle name="20% - Акцент6 9" xfId="53" xr:uid="{00000000-0005-0000-0000-000033000000}"/>
    <cellStyle name="40% - Акцент1 2" xfId="54" xr:uid="{00000000-0005-0000-0000-000034000000}"/>
    <cellStyle name="40% - Акцент1 3" xfId="55" xr:uid="{00000000-0005-0000-0000-000035000000}"/>
    <cellStyle name="40% - Акцент1 4" xfId="56" xr:uid="{00000000-0005-0000-0000-000036000000}"/>
    <cellStyle name="40% - Акцент1 5" xfId="57" xr:uid="{00000000-0005-0000-0000-000037000000}"/>
    <cellStyle name="40% - Акцент1 6" xfId="58" xr:uid="{00000000-0005-0000-0000-000038000000}"/>
    <cellStyle name="40% - Акцент1 7" xfId="59" xr:uid="{00000000-0005-0000-0000-000039000000}"/>
    <cellStyle name="40% - Акцент1 8" xfId="60" xr:uid="{00000000-0005-0000-0000-00003A000000}"/>
    <cellStyle name="40% - Акцент1 9" xfId="61" xr:uid="{00000000-0005-0000-0000-00003B000000}"/>
    <cellStyle name="40% - Акцент2 2" xfId="62" xr:uid="{00000000-0005-0000-0000-00003C000000}"/>
    <cellStyle name="40% - Акцент2 3" xfId="63" xr:uid="{00000000-0005-0000-0000-00003D000000}"/>
    <cellStyle name="40% - Акцент2 4" xfId="64" xr:uid="{00000000-0005-0000-0000-00003E000000}"/>
    <cellStyle name="40% - Акцент2 5" xfId="65" xr:uid="{00000000-0005-0000-0000-00003F000000}"/>
    <cellStyle name="40% - Акцент2 6" xfId="66" xr:uid="{00000000-0005-0000-0000-000040000000}"/>
    <cellStyle name="40% - Акцент2 7" xfId="67" xr:uid="{00000000-0005-0000-0000-000041000000}"/>
    <cellStyle name="40% - Акцент2 8" xfId="68" xr:uid="{00000000-0005-0000-0000-000042000000}"/>
    <cellStyle name="40% - Акцент2 9" xfId="69" xr:uid="{00000000-0005-0000-0000-000043000000}"/>
    <cellStyle name="40% - Акцент3 2" xfId="70" xr:uid="{00000000-0005-0000-0000-000044000000}"/>
    <cellStyle name="40% - Акцент3 2 2" xfId="71" xr:uid="{00000000-0005-0000-0000-000045000000}"/>
    <cellStyle name="40% - Акцент3 3" xfId="72" xr:uid="{00000000-0005-0000-0000-000046000000}"/>
    <cellStyle name="40% - Акцент3 4" xfId="73" xr:uid="{00000000-0005-0000-0000-000047000000}"/>
    <cellStyle name="40% - Акцент3 5" xfId="74" xr:uid="{00000000-0005-0000-0000-000048000000}"/>
    <cellStyle name="40% - Акцент3 6" xfId="75" xr:uid="{00000000-0005-0000-0000-000049000000}"/>
    <cellStyle name="40% - Акцент3 7" xfId="76" xr:uid="{00000000-0005-0000-0000-00004A000000}"/>
    <cellStyle name="40% - Акцент3 8" xfId="77" xr:uid="{00000000-0005-0000-0000-00004B000000}"/>
    <cellStyle name="40% - Акцент3 9" xfId="78" xr:uid="{00000000-0005-0000-0000-00004C000000}"/>
    <cellStyle name="40% - Акцент4 2" xfId="79" xr:uid="{00000000-0005-0000-0000-00004D000000}"/>
    <cellStyle name="40% - Акцент4 3" xfId="80" xr:uid="{00000000-0005-0000-0000-00004E000000}"/>
    <cellStyle name="40% - Акцент4 4" xfId="81" xr:uid="{00000000-0005-0000-0000-00004F000000}"/>
    <cellStyle name="40% - Акцент4 5" xfId="82" xr:uid="{00000000-0005-0000-0000-000050000000}"/>
    <cellStyle name="40% - Акцент4 6" xfId="83" xr:uid="{00000000-0005-0000-0000-000051000000}"/>
    <cellStyle name="40% - Акцент4 7" xfId="84" xr:uid="{00000000-0005-0000-0000-000052000000}"/>
    <cellStyle name="40% - Акцент4 8" xfId="85" xr:uid="{00000000-0005-0000-0000-000053000000}"/>
    <cellStyle name="40% - Акцент4 9" xfId="86" xr:uid="{00000000-0005-0000-0000-000054000000}"/>
    <cellStyle name="40% - Акцент5 2" xfId="87" xr:uid="{00000000-0005-0000-0000-000055000000}"/>
    <cellStyle name="40% - Акцент5 3" xfId="88" xr:uid="{00000000-0005-0000-0000-000056000000}"/>
    <cellStyle name="40% - Акцент5 4" xfId="89" xr:uid="{00000000-0005-0000-0000-000057000000}"/>
    <cellStyle name="40% - Акцент5 5" xfId="90" xr:uid="{00000000-0005-0000-0000-000058000000}"/>
    <cellStyle name="40% - Акцент5 6" xfId="91" xr:uid="{00000000-0005-0000-0000-000059000000}"/>
    <cellStyle name="40% - Акцент5 7" xfId="92" xr:uid="{00000000-0005-0000-0000-00005A000000}"/>
    <cellStyle name="40% - Акцент5 8" xfId="93" xr:uid="{00000000-0005-0000-0000-00005B000000}"/>
    <cellStyle name="40% - Акцент5 9" xfId="94" xr:uid="{00000000-0005-0000-0000-00005C000000}"/>
    <cellStyle name="40% - Акцент6 2" xfId="95" xr:uid="{00000000-0005-0000-0000-00005D000000}"/>
    <cellStyle name="40% - Акцент6 3" xfId="96" xr:uid="{00000000-0005-0000-0000-00005E000000}"/>
    <cellStyle name="40% - Акцент6 4" xfId="97" xr:uid="{00000000-0005-0000-0000-00005F000000}"/>
    <cellStyle name="40% - Акцент6 5" xfId="98" xr:uid="{00000000-0005-0000-0000-000060000000}"/>
    <cellStyle name="40% - Акцент6 6" xfId="99" xr:uid="{00000000-0005-0000-0000-000061000000}"/>
    <cellStyle name="40% - Акцент6 7" xfId="100" xr:uid="{00000000-0005-0000-0000-000062000000}"/>
    <cellStyle name="40% - Акцент6 8" xfId="101" xr:uid="{00000000-0005-0000-0000-000063000000}"/>
    <cellStyle name="40% - Акцент6 9" xfId="102" xr:uid="{00000000-0005-0000-0000-000064000000}"/>
    <cellStyle name="60% - Акцент1 2" xfId="103" xr:uid="{00000000-0005-0000-0000-000065000000}"/>
    <cellStyle name="60% - Акцент1 3" xfId="104" xr:uid="{00000000-0005-0000-0000-000066000000}"/>
    <cellStyle name="60% - Акцент2 2" xfId="105" xr:uid="{00000000-0005-0000-0000-000067000000}"/>
    <cellStyle name="60% - Акцент2 3" xfId="106" xr:uid="{00000000-0005-0000-0000-000068000000}"/>
    <cellStyle name="60% - Акцент3 2" xfId="107" xr:uid="{00000000-0005-0000-0000-000069000000}"/>
    <cellStyle name="60% - Акцент3 2 2" xfId="108" xr:uid="{00000000-0005-0000-0000-00006A000000}"/>
    <cellStyle name="60% - Акцент3 3" xfId="109" xr:uid="{00000000-0005-0000-0000-00006B000000}"/>
    <cellStyle name="60% - Акцент4 2" xfId="110" xr:uid="{00000000-0005-0000-0000-00006C000000}"/>
    <cellStyle name="60% - Акцент4 2 2" xfId="111" xr:uid="{00000000-0005-0000-0000-00006D000000}"/>
    <cellStyle name="60% - Акцент4 3" xfId="112" xr:uid="{00000000-0005-0000-0000-00006E000000}"/>
    <cellStyle name="60% - Акцент5 2" xfId="113" xr:uid="{00000000-0005-0000-0000-00006F000000}"/>
    <cellStyle name="60% - Акцент5 3" xfId="114" xr:uid="{00000000-0005-0000-0000-000070000000}"/>
    <cellStyle name="60% - Акцент6 2" xfId="115" xr:uid="{00000000-0005-0000-0000-000071000000}"/>
    <cellStyle name="60% - Акцент6 2 2" xfId="116" xr:uid="{00000000-0005-0000-0000-000072000000}"/>
    <cellStyle name="60% - Акцент6 3" xfId="117" xr:uid="{00000000-0005-0000-0000-000073000000}"/>
    <cellStyle name="Comma 2" xfId="118" xr:uid="{00000000-0005-0000-0000-000074000000}"/>
    <cellStyle name="Euro" xfId="119" xr:uid="{00000000-0005-0000-0000-000075000000}"/>
    <cellStyle name="Normal 2" xfId="120" xr:uid="{00000000-0005-0000-0000-000076000000}"/>
    <cellStyle name="Normal_SHEET" xfId="121" xr:uid="{00000000-0005-0000-0000-000077000000}"/>
    <cellStyle name="Tickmark" xfId="122" xr:uid="{00000000-0005-0000-0000-000078000000}"/>
    <cellStyle name="Акцент1 2" xfId="123" xr:uid="{00000000-0005-0000-0000-000079000000}"/>
    <cellStyle name="Акцент1 3" xfId="124" xr:uid="{00000000-0005-0000-0000-00007A000000}"/>
    <cellStyle name="Акцент2 2" xfId="125" xr:uid="{00000000-0005-0000-0000-00007B000000}"/>
    <cellStyle name="Акцент2 3" xfId="126" xr:uid="{00000000-0005-0000-0000-00007C000000}"/>
    <cellStyle name="Акцент3 2" xfId="127" xr:uid="{00000000-0005-0000-0000-00007D000000}"/>
    <cellStyle name="Акцент3 3" xfId="128" xr:uid="{00000000-0005-0000-0000-00007E000000}"/>
    <cellStyle name="Акцент4 2" xfId="129" xr:uid="{00000000-0005-0000-0000-00007F000000}"/>
    <cellStyle name="Акцент4 3" xfId="130" xr:uid="{00000000-0005-0000-0000-000080000000}"/>
    <cellStyle name="Акцент5 2" xfId="131" xr:uid="{00000000-0005-0000-0000-000081000000}"/>
    <cellStyle name="Акцент5 3" xfId="132" xr:uid="{00000000-0005-0000-0000-000082000000}"/>
    <cellStyle name="Акцент6 2" xfId="133" xr:uid="{00000000-0005-0000-0000-000083000000}"/>
    <cellStyle name="Акцент6 3" xfId="134" xr:uid="{00000000-0005-0000-0000-000084000000}"/>
    <cellStyle name="Ввод  2" xfId="135" xr:uid="{00000000-0005-0000-0000-000085000000}"/>
    <cellStyle name="Ввод  3" xfId="136" xr:uid="{00000000-0005-0000-0000-000086000000}"/>
    <cellStyle name="Вывод 2" xfId="137" xr:uid="{00000000-0005-0000-0000-000087000000}"/>
    <cellStyle name="Вывод 3" xfId="138" xr:uid="{00000000-0005-0000-0000-000088000000}"/>
    <cellStyle name="Вывод 4" xfId="139" xr:uid="{00000000-0005-0000-0000-000089000000}"/>
    <cellStyle name="Вычисление 2" xfId="140" xr:uid="{00000000-0005-0000-0000-00008A000000}"/>
    <cellStyle name="Вычисление 3" xfId="141" xr:uid="{00000000-0005-0000-0000-00008B000000}"/>
    <cellStyle name="Гиперссылка 2" xfId="142" xr:uid="{00000000-0005-0000-0000-00008C000000}"/>
    <cellStyle name="Гиперссылка 2 2" xfId="143" xr:uid="{00000000-0005-0000-0000-00008D000000}"/>
    <cellStyle name="Гиперссылка 3" xfId="144" xr:uid="{00000000-0005-0000-0000-00008E000000}"/>
    <cellStyle name="Гиперссылка 4" xfId="145" xr:uid="{00000000-0005-0000-0000-00008F000000}"/>
    <cellStyle name="Гиперссылка 5" xfId="146" xr:uid="{00000000-0005-0000-0000-000090000000}"/>
    <cellStyle name="Денежный 2" xfId="147" xr:uid="{00000000-0005-0000-0000-000091000000}"/>
    <cellStyle name="Денежный 3" xfId="148" xr:uid="{00000000-0005-0000-0000-000092000000}"/>
    <cellStyle name="Денежный 4" xfId="149" xr:uid="{00000000-0005-0000-0000-000093000000}"/>
    <cellStyle name="Заголовок 1 2" xfId="150" xr:uid="{00000000-0005-0000-0000-000094000000}"/>
    <cellStyle name="Заголовок 1 3" xfId="151" xr:uid="{00000000-0005-0000-0000-000095000000}"/>
    <cellStyle name="Заголовок 2 2" xfId="152" xr:uid="{00000000-0005-0000-0000-000096000000}"/>
    <cellStyle name="Заголовок 2 3" xfId="153" xr:uid="{00000000-0005-0000-0000-000097000000}"/>
    <cellStyle name="Заголовок 3 2" xfId="154" xr:uid="{00000000-0005-0000-0000-000098000000}"/>
    <cellStyle name="Заголовок 3 3" xfId="155" xr:uid="{00000000-0005-0000-0000-000099000000}"/>
    <cellStyle name="Заголовок 4 2" xfId="156" xr:uid="{00000000-0005-0000-0000-00009A000000}"/>
    <cellStyle name="Заголовок 4 3" xfId="157" xr:uid="{00000000-0005-0000-0000-00009B000000}"/>
    <cellStyle name="Итог 2" xfId="158" xr:uid="{00000000-0005-0000-0000-00009C000000}"/>
    <cellStyle name="Итог 3" xfId="159" xr:uid="{00000000-0005-0000-0000-00009D000000}"/>
    <cellStyle name="Итого" xfId="160" xr:uid="{00000000-0005-0000-0000-00009E000000}"/>
    <cellStyle name="Контрольная ячейка 2" xfId="161" xr:uid="{00000000-0005-0000-0000-00009F000000}"/>
    <cellStyle name="Контрольная ячейка 3" xfId="162" xr:uid="{00000000-0005-0000-0000-0000A0000000}"/>
    <cellStyle name="Контрольная ячейка 4" xfId="163" xr:uid="{00000000-0005-0000-0000-0000A1000000}"/>
    <cellStyle name="Название 2" xfId="164" xr:uid="{00000000-0005-0000-0000-0000A2000000}"/>
    <cellStyle name="Название 3" xfId="165" xr:uid="{00000000-0005-0000-0000-0000A3000000}"/>
    <cellStyle name="Название таблицы" xfId="166" xr:uid="{00000000-0005-0000-0000-0000A4000000}"/>
    <cellStyle name="Нейтральный 2" xfId="167" xr:uid="{00000000-0005-0000-0000-0000A5000000}"/>
    <cellStyle name="Нейтральный 3" xfId="168" xr:uid="{00000000-0005-0000-0000-0000A6000000}"/>
    <cellStyle name="Новый7" xfId="169" xr:uid="{00000000-0005-0000-0000-0000A7000000}"/>
    <cellStyle name="Новый7 2" xfId="170" xr:uid="{00000000-0005-0000-0000-0000A8000000}"/>
    <cellStyle name="Новый7 2 2" xfId="171" xr:uid="{00000000-0005-0000-0000-0000A9000000}"/>
    <cellStyle name="Новый7 2 2 2" xfId="172" xr:uid="{00000000-0005-0000-0000-0000AA000000}"/>
    <cellStyle name="Новый7 2 3" xfId="173" xr:uid="{00000000-0005-0000-0000-0000AB000000}"/>
    <cellStyle name="Новый7 3" xfId="174" xr:uid="{00000000-0005-0000-0000-0000AC000000}"/>
    <cellStyle name="Новый7 3 2" xfId="175" xr:uid="{00000000-0005-0000-0000-0000AD000000}"/>
    <cellStyle name="Новый7 3 2 2" xfId="176" xr:uid="{00000000-0005-0000-0000-0000AE000000}"/>
    <cellStyle name="Новый7 3 3" xfId="177" xr:uid="{00000000-0005-0000-0000-0000AF000000}"/>
    <cellStyle name="Новый7 4" xfId="178" xr:uid="{00000000-0005-0000-0000-0000B0000000}"/>
    <cellStyle name="Новый7 4 2" xfId="179" xr:uid="{00000000-0005-0000-0000-0000B1000000}"/>
    <cellStyle name="Новый7 4 2 2" xfId="180" xr:uid="{00000000-0005-0000-0000-0000B2000000}"/>
    <cellStyle name="Новый7 4 3" xfId="181" xr:uid="{00000000-0005-0000-0000-0000B3000000}"/>
    <cellStyle name="Новый7 5" xfId="182" xr:uid="{00000000-0005-0000-0000-0000B4000000}"/>
    <cellStyle name="Новый7 5 2" xfId="183" xr:uid="{00000000-0005-0000-0000-0000B5000000}"/>
    <cellStyle name="Новый7 6" xfId="184" xr:uid="{00000000-0005-0000-0000-0000B6000000}"/>
    <cellStyle name="Новый7 6 2" xfId="185" xr:uid="{00000000-0005-0000-0000-0000B7000000}"/>
    <cellStyle name="Новый7 7" xfId="186" xr:uid="{00000000-0005-0000-0000-0000B8000000}"/>
    <cellStyle name="Обычный" xfId="0" builtinId="0"/>
    <cellStyle name="Обычный 10" xfId="187" xr:uid="{00000000-0005-0000-0000-0000BA000000}"/>
    <cellStyle name="Обычный 10 2" xfId="188" xr:uid="{00000000-0005-0000-0000-0000BB000000}"/>
    <cellStyle name="Обычный 11" xfId="189" xr:uid="{00000000-0005-0000-0000-0000BC000000}"/>
    <cellStyle name="Обычный 11 2" xfId="190" xr:uid="{00000000-0005-0000-0000-0000BD000000}"/>
    <cellStyle name="Обычный 12" xfId="191" xr:uid="{00000000-0005-0000-0000-0000BE000000}"/>
    <cellStyle name="Обычный 13" xfId="192" xr:uid="{00000000-0005-0000-0000-0000BF000000}"/>
    <cellStyle name="Обычный 2" xfId="193" xr:uid="{00000000-0005-0000-0000-0000C0000000}"/>
    <cellStyle name="Обычный 2 2" xfId="194" xr:uid="{00000000-0005-0000-0000-0000C1000000}"/>
    <cellStyle name="Обычный 2 2 2" xfId="195" xr:uid="{00000000-0005-0000-0000-0000C2000000}"/>
    <cellStyle name="Обычный 2 2 3" xfId="196" xr:uid="{00000000-0005-0000-0000-0000C3000000}"/>
    <cellStyle name="Обычный 2 3" xfId="197" xr:uid="{00000000-0005-0000-0000-0000C4000000}"/>
    <cellStyle name="Обычный 2 3 2" xfId="198" xr:uid="{00000000-0005-0000-0000-0000C5000000}"/>
    <cellStyle name="Обычный 2 3 2 2" xfId="199" xr:uid="{00000000-0005-0000-0000-0000C6000000}"/>
    <cellStyle name="Обычный 2 3 3" xfId="200" xr:uid="{00000000-0005-0000-0000-0000C7000000}"/>
    <cellStyle name="Обычный 2 4" xfId="201" xr:uid="{00000000-0005-0000-0000-0000C8000000}"/>
    <cellStyle name="Обычный 2 4 2" xfId="202" xr:uid="{00000000-0005-0000-0000-0000C9000000}"/>
    <cellStyle name="Обычный 2 4 3" xfId="203" xr:uid="{00000000-0005-0000-0000-0000CA000000}"/>
    <cellStyle name="Обычный 2 5" xfId="204" xr:uid="{00000000-0005-0000-0000-0000CB000000}"/>
    <cellStyle name="Обычный 2 5 2" xfId="205" xr:uid="{00000000-0005-0000-0000-0000CC000000}"/>
    <cellStyle name="Обычный 2 6" xfId="206" xr:uid="{00000000-0005-0000-0000-0000CD000000}"/>
    <cellStyle name="Обычный 2 7" xfId="207" xr:uid="{00000000-0005-0000-0000-0000CE000000}"/>
    <cellStyle name="Обычный 2_Книга2" xfId="208" xr:uid="{00000000-0005-0000-0000-0000CF000000}"/>
    <cellStyle name="Обычный 3" xfId="209" xr:uid="{00000000-0005-0000-0000-0000D0000000}"/>
    <cellStyle name="Обычный 3 2" xfId="210" xr:uid="{00000000-0005-0000-0000-0000D1000000}"/>
    <cellStyle name="Обычный 3 2 2" xfId="211" xr:uid="{00000000-0005-0000-0000-0000D2000000}"/>
    <cellStyle name="Обычный 3 2 2 2" xfId="212" xr:uid="{00000000-0005-0000-0000-0000D3000000}"/>
    <cellStyle name="Обычный 3 2 3" xfId="213" xr:uid="{00000000-0005-0000-0000-0000D4000000}"/>
    <cellStyle name="Обычный 3 3" xfId="214" xr:uid="{00000000-0005-0000-0000-0000D5000000}"/>
    <cellStyle name="Обычный 3 3 2" xfId="215" xr:uid="{00000000-0005-0000-0000-0000D6000000}"/>
    <cellStyle name="Обычный 3 4" xfId="216" xr:uid="{00000000-0005-0000-0000-0000D7000000}"/>
    <cellStyle name="Обычный 3 4 2" xfId="217" xr:uid="{00000000-0005-0000-0000-0000D8000000}"/>
    <cellStyle name="Обычный 3 5" xfId="218" xr:uid="{00000000-0005-0000-0000-0000D9000000}"/>
    <cellStyle name="Обычный 3 5 2" xfId="219" xr:uid="{00000000-0005-0000-0000-0000DA000000}"/>
    <cellStyle name="Обычный 4" xfId="220" xr:uid="{00000000-0005-0000-0000-0000DB000000}"/>
    <cellStyle name="Обычный 4 2" xfId="221" xr:uid="{00000000-0005-0000-0000-0000DC000000}"/>
    <cellStyle name="Обычный 4 2 2" xfId="222" xr:uid="{00000000-0005-0000-0000-0000DD000000}"/>
    <cellStyle name="Обычный 4 3" xfId="223" xr:uid="{00000000-0005-0000-0000-0000DE000000}"/>
    <cellStyle name="Обычный 4 4" xfId="224" xr:uid="{00000000-0005-0000-0000-0000DF000000}"/>
    <cellStyle name="Обычный 5" xfId="1" xr:uid="{00000000-0005-0000-0000-0000E0000000}"/>
    <cellStyle name="Обычный 5 2" xfId="225" xr:uid="{00000000-0005-0000-0000-0000E1000000}"/>
    <cellStyle name="Обычный 6" xfId="226" xr:uid="{00000000-0005-0000-0000-0000E2000000}"/>
    <cellStyle name="Обычный 6 2" xfId="227" xr:uid="{00000000-0005-0000-0000-0000E3000000}"/>
    <cellStyle name="Обычный 7" xfId="228" xr:uid="{00000000-0005-0000-0000-0000E4000000}"/>
    <cellStyle name="Обычный 7 2" xfId="229" xr:uid="{00000000-0005-0000-0000-0000E5000000}"/>
    <cellStyle name="Обычный 8" xfId="230" xr:uid="{00000000-0005-0000-0000-0000E6000000}"/>
    <cellStyle name="Обычный 8 2" xfId="231" xr:uid="{00000000-0005-0000-0000-0000E7000000}"/>
    <cellStyle name="Обычный 9" xfId="232" xr:uid="{00000000-0005-0000-0000-0000E8000000}"/>
    <cellStyle name="Обычный 9 2" xfId="233" xr:uid="{00000000-0005-0000-0000-0000E9000000}"/>
    <cellStyle name="Плохой 2" xfId="234" xr:uid="{00000000-0005-0000-0000-0000EA000000}"/>
    <cellStyle name="Плохой 3" xfId="235" xr:uid="{00000000-0005-0000-0000-0000EB000000}"/>
    <cellStyle name="Подитоги" xfId="236" xr:uid="{00000000-0005-0000-0000-0000EC000000}"/>
    <cellStyle name="Пояснение 2" xfId="237" xr:uid="{00000000-0005-0000-0000-0000ED000000}"/>
    <cellStyle name="Пояснение 3" xfId="238" xr:uid="{00000000-0005-0000-0000-0000EE000000}"/>
    <cellStyle name="Примечание 10" xfId="239" xr:uid="{00000000-0005-0000-0000-0000EF000000}"/>
    <cellStyle name="Примечание 11" xfId="240" xr:uid="{00000000-0005-0000-0000-0000F0000000}"/>
    <cellStyle name="Примечание 2" xfId="241" xr:uid="{00000000-0005-0000-0000-0000F1000000}"/>
    <cellStyle name="Примечание 2 2" xfId="242" xr:uid="{00000000-0005-0000-0000-0000F2000000}"/>
    <cellStyle name="Примечание 2 3" xfId="243" xr:uid="{00000000-0005-0000-0000-0000F3000000}"/>
    <cellStyle name="Примечание 2 4" xfId="244" xr:uid="{00000000-0005-0000-0000-0000F4000000}"/>
    <cellStyle name="Примечание 3" xfId="245" xr:uid="{00000000-0005-0000-0000-0000F5000000}"/>
    <cellStyle name="Примечание 4" xfId="246" xr:uid="{00000000-0005-0000-0000-0000F6000000}"/>
    <cellStyle name="Примечание 5" xfId="247" xr:uid="{00000000-0005-0000-0000-0000F7000000}"/>
    <cellStyle name="Примечание 6" xfId="248" xr:uid="{00000000-0005-0000-0000-0000F8000000}"/>
    <cellStyle name="Примечание 7" xfId="249" xr:uid="{00000000-0005-0000-0000-0000F9000000}"/>
    <cellStyle name="Примечание 8" xfId="250" xr:uid="{00000000-0005-0000-0000-0000FA000000}"/>
    <cellStyle name="Примечание 9" xfId="251" xr:uid="{00000000-0005-0000-0000-0000FB000000}"/>
    <cellStyle name="Процентный 2" xfId="252" xr:uid="{00000000-0005-0000-0000-0000FC000000}"/>
    <cellStyle name="Процентный 2 2" xfId="253" xr:uid="{00000000-0005-0000-0000-0000FD000000}"/>
    <cellStyle name="Процентный 2 2 2" xfId="254" xr:uid="{00000000-0005-0000-0000-0000FE000000}"/>
    <cellStyle name="Процентный 2 2 2 2" xfId="255" xr:uid="{00000000-0005-0000-0000-0000FF000000}"/>
    <cellStyle name="Процентный 2 3" xfId="256" xr:uid="{00000000-0005-0000-0000-000000010000}"/>
    <cellStyle name="Процентный 2 3 2" xfId="257" xr:uid="{00000000-0005-0000-0000-000001010000}"/>
    <cellStyle name="Процентный 2 4" xfId="258" xr:uid="{00000000-0005-0000-0000-000002010000}"/>
    <cellStyle name="Процентный 2 4 2" xfId="259" xr:uid="{00000000-0005-0000-0000-000003010000}"/>
    <cellStyle name="Процентный 2 4 3" xfId="260" xr:uid="{00000000-0005-0000-0000-000004010000}"/>
    <cellStyle name="Процентный 2 5" xfId="261" xr:uid="{00000000-0005-0000-0000-000005010000}"/>
    <cellStyle name="Процентный 2 6" xfId="262" xr:uid="{00000000-0005-0000-0000-000006010000}"/>
    <cellStyle name="Процентный 3" xfId="263" xr:uid="{00000000-0005-0000-0000-000007010000}"/>
    <cellStyle name="Процентный 3 2" xfId="264" xr:uid="{00000000-0005-0000-0000-000008010000}"/>
    <cellStyle name="Процентный 3 3" xfId="265" xr:uid="{00000000-0005-0000-0000-000009010000}"/>
    <cellStyle name="Процентный 3 4" xfId="266" xr:uid="{00000000-0005-0000-0000-00000A010000}"/>
    <cellStyle name="Процентный 4" xfId="267" xr:uid="{00000000-0005-0000-0000-00000B010000}"/>
    <cellStyle name="Процентный 4 2" xfId="268" xr:uid="{00000000-0005-0000-0000-00000C010000}"/>
    <cellStyle name="Процентный 5" xfId="269" xr:uid="{00000000-0005-0000-0000-00000D010000}"/>
    <cellStyle name="Процентный 6" xfId="270" xr:uid="{00000000-0005-0000-0000-00000E010000}"/>
    <cellStyle name="Процентный 7" xfId="271" xr:uid="{00000000-0005-0000-0000-00000F010000}"/>
    <cellStyle name="Процентный 8" xfId="272" xr:uid="{00000000-0005-0000-0000-000010010000}"/>
    <cellStyle name="Проценты" xfId="273" xr:uid="{00000000-0005-0000-0000-000011010000}"/>
    <cellStyle name="Связанная ячейка 2" xfId="274" xr:uid="{00000000-0005-0000-0000-000012010000}"/>
    <cellStyle name="Связанная ячейка 3" xfId="275" xr:uid="{00000000-0005-0000-0000-000013010000}"/>
    <cellStyle name="Стиль 1" xfId="276" xr:uid="{00000000-0005-0000-0000-000014010000}"/>
    <cellStyle name="Текст предупреждения 2" xfId="277" xr:uid="{00000000-0005-0000-0000-000015010000}"/>
    <cellStyle name="Текст предупреждения 3" xfId="278" xr:uid="{00000000-0005-0000-0000-000016010000}"/>
    <cellStyle name="Текст предупреждения 4" xfId="279" xr:uid="{00000000-0005-0000-0000-000017010000}"/>
    <cellStyle name="Тело таблицы" xfId="280" xr:uid="{00000000-0005-0000-0000-000018010000}"/>
    <cellStyle name="Тысячи [0]_Example " xfId="281" xr:uid="{00000000-0005-0000-0000-000019010000}"/>
    <cellStyle name="Тысячи_Example " xfId="282" xr:uid="{00000000-0005-0000-0000-00001A010000}"/>
    <cellStyle name="Финансовый 2" xfId="283" xr:uid="{00000000-0005-0000-0000-00001B010000}"/>
    <cellStyle name="Финансовый 2 2" xfId="284" xr:uid="{00000000-0005-0000-0000-00001C010000}"/>
    <cellStyle name="Финансовый 2 3" xfId="285" xr:uid="{00000000-0005-0000-0000-00001D010000}"/>
    <cellStyle name="Финансовый 3" xfId="286" xr:uid="{00000000-0005-0000-0000-00001E010000}"/>
    <cellStyle name="Финансовый 3 2" xfId="287" xr:uid="{00000000-0005-0000-0000-00001F010000}"/>
    <cellStyle name="Финансовый 3 2 2" xfId="288" xr:uid="{00000000-0005-0000-0000-000020010000}"/>
    <cellStyle name="Финансовый 3 3" xfId="289" xr:uid="{00000000-0005-0000-0000-000021010000}"/>
    <cellStyle name="Финансовый 3 4" xfId="290" xr:uid="{00000000-0005-0000-0000-000022010000}"/>
    <cellStyle name="Финансовый 4" xfId="291" xr:uid="{00000000-0005-0000-0000-000023010000}"/>
    <cellStyle name="Финансовый 5" xfId="292" xr:uid="{00000000-0005-0000-0000-000024010000}"/>
    <cellStyle name="Финансовый 5 2" xfId="293" xr:uid="{00000000-0005-0000-0000-000025010000}"/>
    <cellStyle name="Финансовый 6" xfId="294" xr:uid="{00000000-0005-0000-0000-000026010000}"/>
    <cellStyle name="Финансовый 7" xfId="295" xr:uid="{00000000-0005-0000-0000-000027010000}"/>
    <cellStyle name="Финансовый 8" xfId="296" xr:uid="{00000000-0005-0000-0000-000028010000}"/>
    <cellStyle name="Хороший 2" xfId="297" xr:uid="{00000000-0005-0000-0000-000029010000}"/>
    <cellStyle name="Хороший 3" xfId="298" xr:uid="{00000000-0005-0000-0000-00002A010000}"/>
  </cellStyles>
  <dxfs count="20"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  <dxf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</border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J10"/>
  <sheetViews>
    <sheetView tabSelected="1" view="pageBreakPreview" zoomScale="91" zoomScaleNormal="100" zoomScaleSheetLayoutView="91" workbookViewId="0">
      <selection activeCell="E22" sqref="E22"/>
    </sheetView>
  </sheetViews>
  <sheetFormatPr defaultRowHeight="15"/>
  <cols>
    <col min="1" max="1" width="4.85546875" style="20" customWidth="1"/>
    <col min="2" max="10" width="10.28515625" style="20" customWidth="1"/>
    <col min="11" max="16384" width="9.140625" style="20"/>
  </cols>
  <sheetData>
    <row r="1" spans="1:10" ht="15.75">
      <c r="A1" s="111"/>
      <c r="B1" s="119" t="s">
        <v>114</v>
      </c>
      <c r="C1" s="119"/>
      <c r="D1" s="119"/>
      <c r="E1" s="119"/>
      <c r="F1" s="119"/>
      <c r="G1" s="119"/>
      <c r="H1" s="119"/>
      <c r="I1" s="119"/>
      <c r="J1" s="119"/>
    </row>
    <row r="2" spans="1:10" ht="47.25" customHeight="1">
      <c r="A2" s="112">
        <v>1</v>
      </c>
      <c r="B2" s="116" t="s">
        <v>230</v>
      </c>
      <c r="C2" s="114"/>
      <c r="D2" s="114"/>
      <c r="E2" s="114"/>
      <c r="F2" s="114"/>
      <c r="G2" s="114"/>
      <c r="H2" s="114"/>
      <c r="I2" s="114"/>
      <c r="J2" s="115"/>
    </row>
    <row r="3" spans="1:10" ht="22.5" customHeight="1">
      <c r="A3" s="112">
        <v>2</v>
      </c>
      <c r="B3" s="116" t="s">
        <v>228</v>
      </c>
      <c r="C3" s="114"/>
      <c r="D3" s="114"/>
      <c r="E3" s="114"/>
      <c r="F3" s="114"/>
      <c r="G3" s="114"/>
      <c r="H3" s="114"/>
      <c r="I3" s="114"/>
      <c r="J3" s="115"/>
    </row>
    <row r="4" spans="1:10" ht="20.25" customHeight="1">
      <c r="A4" s="112">
        <v>3</v>
      </c>
      <c r="B4" s="113" t="s">
        <v>222</v>
      </c>
      <c r="C4" s="114"/>
      <c r="D4" s="114"/>
      <c r="E4" s="114"/>
      <c r="F4" s="114"/>
      <c r="G4" s="114"/>
      <c r="H4" s="114"/>
      <c r="I4" s="114"/>
      <c r="J4" s="115"/>
    </row>
    <row r="5" spans="1:10" ht="22.5" customHeight="1">
      <c r="A5" s="112">
        <v>4</v>
      </c>
      <c r="B5" s="113" t="s">
        <v>223</v>
      </c>
      <c r="C5" s="114"/>
      <c r="D5" s="114"/>
      <c r="E5" s="114"/>
      <c r="F5" s="114"/>
      <c r="G5" s="114"/>
      <c r="H5" s="114"/>
      <c r="I5" s="114"/>
      <c r="J5" s="115"/>
    </row>
    <row r="6" spans="1:10" ht="23.25" customHeight="1">
      <c r="A6" s="112">
        <v>5</v>
      </c>
      <c r="B6" s="113" t="s">
        <v>224</v>
      </c>
      <c r="C6" s="114"/>
      <c r="D6" s="114"/>
      <c r="E6" s="114"/>
      <c r="F6" s="114"/>
      <c r="G6" s="114"/>
      <c r="H6" s="114"/>
      <c r="I6" s="114"/>
      <c r="J6" s="115"/>
    </row>
    <row r="7" spans="1:10" ht="33" customHeight="1">
      <c r="A7" s="112">
        <v>6</v>
      </c>
      <c r="B7" s="116" t="s">
        <v>225</v>
      </c>
      <c r="C7" s="117"/>
      <c r="D7" s="117"/>
      <c r="E7" s="117"/>
      <c r="F7" s="117"/>
      <c r="G7" s="117"/>
      <c r="H7" s="117"/>
      <c r="I7" s="117"/>
      <c r="J7" s="118"/>
    </row>
    <row r="8" spans="1:10" ht="32.25" customHeight="1">
      <c r="A8" s="112">
        <v>7</v>
      </c>
      <c r="B8" s="116" t="s">
        <v>226</v>
      </c>
      <c r="C8" s="117"/>
      <c r="D8" s="117"/>
      <c r="E8" s="117"/>
      <c r="F8" s="117"/>
      <c r="G8" s="117"/>
      <c r="H8" s="117"/>
      <c r="I8" s="117"/>
      <c r="J8" s="118"/>
    </row>
    <row r="9" spans="1:10" ht="32.25" customHeight="1">
      <c r="A9" s="112">
        <v>8</v>
      </c>
      <c r="B9" s="116" t="s">
        <v>229</v>
      </c>
      <c r="C9" s="117"/>
      <c r="D9" s="117"/>
      <c r="E9" s="117"/>
      <c r="F9" s="117"/>
      <c r="G9" s="117"/>
      <c r="H9" s="117"/>
      <c r="I9" s="117"/>
      <c r="J9" s="118"/>
    </row>
    <row r="10" spans="1:10" ht="66.75" customHeight="1">
      <c r="A10" s="112">
        <v>9</v>
      </c>
      <c r="B10" s="116" t="s">
        <v>227</v>
      </c>
      <c r="C10" s="117"/>
      <c r="D10" s="117"/>
      <c r="E10" s="117"/>
      <c r="F10" s="117"/>
      <c r="G10" s="117"/>
      <c r="H10" s="117"/>
      <c r="I10" s="117"/>
      <c r="J10" s="118"/>
    </row>
  </sheetData>
  <sheetProtection password="CD1E" sheet="1" objects="1" scenarios="1"/>
  <mergeCells count="10">
    <mergeCell ref="B4:J4"/>
    <mergeCell ref="B9:J9"/>
    <mergeCell ref="B10:J10"/>
    <mergeCell ref="B1:J1"/>
    <mergeCell ref="B2:J2"/>
    <mergeCell ref="B5:J5"/>
    <mergeCell ref="B6:J6"/>
    <mergeCell ref="B7:J7"/>
    <mergeCell ref="B8:J8"/>
    <mergeCell ref="B3:J3"/>
  </mergeCell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S280"/>
  <sheetViews>
    <sheetView view="pageBreakPreview" zoomScale="85" zoomScaleNormal="100" zoomScaleSheetLayoutView="85" workbookViewId="0">
      <selection activeCell="J4" sqref="J4:O4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237" t="s">
        <v>233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1"/>
    </row>
    <row r="3" spans="1:19" ht="21.75" customHeight="1">
      <c r="A3" s="238" t="s">
        <v>196</v>
      </c>
      <c r="B3" s="239"/>
      <c r="C3" s="239"/>
      <c r="D3" s="239"/>
      <c r="E3" s="239"/>
      <c r="F3" s="239"/>
      <c r="G3" s="239"/>
      <c r="H3" s="239"/>
      <c r="I3" s="240"/>
      <c r="J3" s="241"/>
      <c r="K3" s="242"/>
      <c r="L3" s="242"/>
      <c r="M3" s="242"/>
      <c r="N3" s="242"/>
      <c r="O3" s="243"/>
      <c r="P3" s="244" t="s">
        <v>6</v>
      </c>
      <c r="Q3" s="244"/>
      <c r="R3" s="47"/>
      <c r="S3" s="21"/>
    </row>
    <row r="4" spans="1:19" ht="33" customHeight="1">
      <c r="A4" s="230" t="s">
        <v>232</v>
      </c>
      <c r="B4" s="189"/>
      <c r="C4" s="189"/>
      <c r="D4" s="189"/>
      <c r="E4" s="189"/>
      <c r="F4" s="189"/>
      <c r="G4" s="189"/>
      <c r="H4" s="189"/>
      <c r="I4" s="190"/>
      <c r="J4" s="245">
        <v>43922</v>
      </c>
      <c r="K4" s="246"/>
      <c r="L4" s="246"/>
      <c r="M4" s="246"/>
      <c r="N4" s="246"/>
      <c r="O4" s="246"/>
      <c r="P4" s="244" t="s">
        <v>194</v>
      </c>
      <c r="Q4" s="244"/>
      <c r="R4" s="73" t="s">
        <v>193</v>
      </c>
      <c r="S4" s="21"/>
    </row>
    <row r="5" spans="1:19" ht="24" customHeight="1">
      <c r="A5" s="230" t="s">
        <v>16</v>
      </c>
      <c r="B5" s="189"/>
      <c r="C5" s="189"/>
      <c r="D5" s="189"/>
      <c r="E5" s="189"/>
      <c r="F5" s="189"/>
      <c r="G5" s="189"/>
      <c r="H5" s="189"/>
      <c r="I5" s="190"/>
      <c r="J5" s="251"/>
      <c r="K5" s="252"/>
      <c r="L5" s="252"/>
      <c r="M5" s="252"/>
      <c r="N5" s="252"/>
      <c r="O5" s="252"/>
      <c r="P5" s="252"/>
      <c r="Q5" s="252"/>
      <c r="R5" s="253"/>
      <c r="S5" s="21"/>
    </row>
    <row r="6" spans="1:19" ht="24.75" customHeight="1">
      <c r="A6" s="254" t="s">
        <v>200</v>
      </c>
      <c r="B6" s="254"/>
      <c r="C6" s="254"/>
      <c r="D6" s="254"/>
      <c r="E6" s="254"/>
      <c r="F6" s="255"/>
      <c r="G6" s="256"/>
      <c r="H6" s="257"/>
      <c r="I6" s="254" t="s">
        <v>201</v>
      </c>
      <c r="J6" s="254"/>
      <c r="K6" s="254"/>
      <c r="L6" s="254"/>
      <c r="M6" s="254"/>
      <c r="N6" s="251"/>
      <c r="O6" s="252"/>
      <c r="P6" s="252"/>
      <c r="Q6" s="252"/>
      <c r="R6" s="253"/>
      <c r="S6" s="21"/>
    </row>
    <row r="7" spans="1:19" ht="18.75">
      <c r="A7" s="136" t="s">
        <v>192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21"/>
    </row>
    <row r="8" spans="1:19" ht="15" customHeight="1">
      <c r="A8" s="258" t="s">
        <v>191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9"/>
      <c r="P8" s="200">
        <f>J4</f>
        <v>43922</v>
      </c>
      <c r="Q8" s="201"/>
      <c r="R8" s="202" t="s">
        <v>186</v>
      </c>
      <c r="S8" s="41">
        <f>DATE(YEAR(P8),MONTH(P8)+12,DAY(P8))</f>
        <v>44287</v>
      </c>
    </row>
    <row r="9" spans="1:19" ht="25.5" customHeight="1">
      <c r="A9" s="172" t="s">
        <v>152</v>
      </c>
      <c r="B9" s="174"/>
      <c r="C9" s="174"/>
      <c r="D9" s="174"/>
      <c r="E9" s="174"/>
      <c r="F9" s="174"/>
      <c r="G9" s="174"/>
      <c r="H9" s="173"/>
      <c r="I9" s="222" t="s">
        <v>6</v>
      </c>
      <c r="J9" s="222"/>
      <c r="K9" s="222" t="s">
        <v>151</v>
      </c>
      <c r="L9" s="222"/>
      <c r="M9" s="222" t="s">
        <v>144</v>
      </c>
      <c r="N9" s="222"/>
      <c r="O9" s="74" t="s">
        <v>190</v>
      </c>
      <c r="P9" s="75" t="str">
        <f>"Сумма "&amp;$R$4</f>
        <v>Сумма тыс.руб</v>
      </c>
      <c r="Q9" s="76" t="s">
        <v>127</v>
      </c>
      <c r="R9" s="234"/>
      <c r="S9" s="21"/>
    </row>
    <row r="10" spans="1:19">
      <c r="A10" s="169"/>
      <c r="B10" s="170"/>
      <c r="C10" s="170"/>
      <c r="D10" s="170"/>
      <c r="E10" s="170"/>
      <c r="F10" s="170"/>
      <c r="G10" s="170"/>
      <c r="H10" s="171"/>
      <c r="I10" s="247"/>
      <c r="J10" s="247"/>
      <c r="K10" s="248"/>
      <c r="L10" s="248"/>
      <c r="M10" s="248"/>
      <c r="N10" s="248"/>
      <c r="O10" s="45"/>
      <c r="P10" s="44"/>
      <c r="Q10" s="43"/>
      <c r="R10" s="42"/>
      <c r="S10" s="41" t="b">
        <f>M10&gt;$S$8</f>
        <v>0</v>
      </c>
    </row>
    <row r="11" spans="1:19">
      <c r="A11" s="169"/>
      <c r="B11" s="170"/>
      <c r="C11" s="170"/>
      <c r="D11" s="170"/>
      <c r="E11" s="170"/>
      <c r="F11" s="170"/>
      <c r="G11" s="170"/>
      <c r="H11" s="171"/>
      <c r="I11" s="188"/>
      <c r="J11" s="188"/>
      <c r="K11" s="166"/>
      <c r="L11" s="166"/>
      <c r="M11" s="166"/>
      <c r="N11" s="166"/>
      <c r="O11" s="46"/>
      <c r="P11" s="33"/>
      <c r="Q11" s="32"/>
      <c r="R11" s="34"/>
      <c r="S11" s="41" t="b">
        <f t="shared" ref="S11:S19" si="0">M11&gt;$S$8</f>
        <v>0</v>
      </c>
    </row>
    <row r="12" spans="1:19">
      <c r="A12" s="169"/>
      <c r="B12" s="170"/>
      <c r="C12" s="170"/>
      <c r="D12" s="170"/>
      <c r="E12" s="170"/>
      <c r="F12" s="170"/>
      <c r="G12" s="170"/>
      <c r="H12" s="171"/>
      <c r="I12" s="188"/>
      <c r="J12" s="188"/>
      <c r="K12" s="166"/>
      <c r="L12" s="166"/>
      <c r="M12" s="166"/>
      <c r="N12" s="166"/>
      <c r="O12" s="46"/>
      <c r="P12" s="33"/>
      <c r="Q12" s="32"/>
      <c r="R12" s="34"/>
      <c r="S12" s="41" t="b">
        <f t="shared" si="0"/>
        <v>0</v>
      </c>
    </row>
    <row r="13" spans="1:19">
      <c r="A13" s="169"/>
      <c r="B13" s="170"/>
      <c r="C13" s="170"/>
      <c r="D13" s="170"/>
      <c r="E13" s="170"/>
      <c r="F13" s="170"/>
      <c r="G13" s="170"/>
      <c r="H13" s="171"/>
      <c r="I13" s="188"/>
      <c r="J13" s="188"/>
      <c r="K13" s="166"/>
      <c r="L13" s="166"/>
      <c r="M13" s="166"/>
      <c r="N13" s="166"/>
      <c r="O13" s="46"/>
      <c r="P13" s="33"/>
      <c r="Q13" s="32"/>
      <c r="R13" s="34"/>
      <c r="S13" s="41" t="b">
        <f t="shared" si="0"/>
        <v>0</v>
      </c>
    </row>
    <row r="14" spans="1:19">
      <c r="A14" s="169"/>
      <c r="B14" s="170"/>
      <c r="C14" s="170"/>
      <c r="D14" s="170"/>
      <c r="E14" s="170"/>
      <c r="F14" s="170"/>
      <c r="G14" s="170"/>
      <c r="H14" s="171"/>
      <c r="I14" s="188"/>
      <c r="J14" s="188"/>
      <c r="K14" s="166"/>
      <c r="L14" s="166"/>
      <c r="M14" s="166"/>
      <c r="N14" s="166"/>
      <c r="O14" s="46"/>
      <c r="P14" s="33"/>
      <c r="Q14" s="32"/>
      <c r="R14" s="34"/>
      <c r="S14" s="41" t="b">
        <f t="shared" si="0"/>
        <v>0</v>
      </c>
    </row>
    <row r="15" spans="1:19">
      <c r="A15" s="169"/>
      <c r="B15" s="170"/>
      <c r="C15" s="170"/>
      <c r="D15" s="170"/>
      <c r="E15" s="170"/>
      <c r="F15" s="170"/>
      <c r="G15" s="170"/>
      <c r="H15" s="171"/>
      <c r="I15" s="188"/>
      <c r="J15" s="188"/>
      <c r="K15" s="166"/>
      <c r="L15" s="166"/>
      <c r="M15" s="166"/>
      <c r="N15" s="166"/>
      <c r="O15" s="46"/>
      <c r="P15" s="33"/>
      <c r="Q15" s="32"/>
      <c r="R15" s="34"/>
      <c r="S15" s="41" t="b">
        <f t="shared" si="0"/>
        <v>0</v>
      </c>
    </row>
    <row r="16" spans="1:19">
      <c r="A16" s="169"/>
      <c r="B16" s="170"/>
      <c r="C16" s="170"/>
      <c r="D16" s="170"/>
      <c r="E16" s="170"/>
      <c r="F16" s="170"/>
      <c r="G16" s="170"/>
      <c r="H16" s="171"/>
      <c r="I16" s="188"/>
      <c r="J16" s="188"/>
      <c r="K16" s="166"/>
      <c r="L16" s="166"/>
      <c r="M16" s="166"/>
      <c r="N16" s="166"/>
      <c r="O16" s="46"/>
      <c r="P16" s="33"/>
      <c r="Q16" s="32"/>
      <c r="R16" s="34"/>
      <c r="S16" s="41" t="b">
        <f t="shared" si="0"/>
        <v>0</v>
      </c>
    </row>
    <row r="17" spans="1:19">
      <c r="A17" s="169"/>
      <c r="B17" s="170"/>
      <c r="C17" s="170"/>
      <c r="D17" s="170"/>
      <c r="E17" s="170"/>
      <c r="F17" s="170"/>
      <c r="G17" s="170"/>
      <c r="H17" s="171"/>
      <c r="I17" s="188"/>
      <c r="J17" s="188"/>
      <c r="K17" s="166"/>
      <c r="L17" s="166"/>
      <c r="M17" s="166"/>
      <c r="N17" s="166"/>
      <c r="O17" s="46"/>
      <c r="P17" s="33"/>
      <c r="Q17" s="32"/>
      <c r="R17" s="34"/>
      <c r="S17" s="41" t="b">
        <f t="shared" si="0"/>
        <v>0</v>
      </c>
    </row>
    <row r="18" spans="1:19">
      <c r="A18" s="169"/>
      <c r="B18" s="170"/>
      <c r="C18" s="170"/>
      <c r="D18" s="170"/>
      <c r="E18" s="170"/>
      <c r="F18" s="170"/>
      <c r="G18" s="170"/>
      <c r="H18" s="171"/>
      <c r="I18" s="188"/>
      <c r="J18" s="188"/>
      <c r="K18" s="166"/>
      <c r="L18" s="166"/>
      <c r="M18" s="166"/>
      <c r="N18" s="166"/>
      <c r="O18" s="46"/>
      <c r="P18" s="33"/>
      <c r="Q18" s="32"/>
      <c r="R18" s="34"/>
      <c r="S18" s="41" t="b">
        <f t="shared" si="0"/>
        <v>0</v>
      </c>
    </row>
    <row r="19" spans="1:19">
      <c r="A19" s="169"/>
      <c r="B19" s="170"/>
      <c r="C19" s="170"/>
      <c r="D19" s="170"/>
      <c r="E19" s="170"/>
      <c r="F19" s="170"/>
      <c r="G19" s="170"/>
      <c r="H19" s="171"/>
      <c r="I19" s="188"/>
      <c r="J19" s="188"/>
      <c r="K19" s="166"/>
      <c r="L19" s="166"/>
      <c r="M19" s="166"/>
      <c r="N19" s="16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21" t="s">
        <v>119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21"/>
    </row>
    <row r="22" spans="1:19" ht="70.5" customHeight="1">
      <c r="A22" s="183" t="s">
        <v>202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21"/>
    </row>
    <row r="23" spans="1:19">
      <c r="A23" s="158" t="s">
        <v>35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236"/>
      <c r="S23" s="21"/>
    </row>
    <row r="24" spans="1:19">
      <c r="A24" s="198" t="s">
        <v>189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9"/>
      <c r="P24" s="200">
        <f>P8</f>
        <v>43922</v>
      </c>
      <c r="Q24" s="201"/>
      <c r="R24" s="202" t="s">
        <v>186</v>
      </c>
      <c r="S24" s="21"/>
    </row>
    <row r="25" spans="1:19" ht="25.5" customHeight="1">
      <c r="A25" s="172" t="s">
        <v>152</v>
      </c>
      <c r="B25" s="174"/>
      <c r="C25" s="174"/>
      <c r="D25" s="174"/>
      <c r="E25" s="174"/>
      <c r="F25" s="174"/>
      <c r="G25" s="174"/>
      <c r="H25" s="174"/>
      <c r="I25" s="173"/>
      <c r="J25" s="204" t="s">
        <v>6</v>
      </c>
      <c r="K25" s="205"/>
      <c r="L25" s="204" t="s">
        <v>151</v>
      </c>
      <c r="M25" s="205"/>
      <c r="N25" s="222" t="s">
        <v>144</v>
      </c>
      <c r="O25" s="222"/>
      <c r="P25" s="75" t="str">
        <f>"Сумма "&amp;$R$4</f>
        <v>Сумма тыс.руб</v>
      </c>
      <c r="Q25" s="76" t="s">
        <v>127</v>
      </c>
      <c r="R25" s="234"/>
      <c r="S25" s="21"/>
    </row>
    <row r="26" spans="1:19">
      <c r="A26" s="169"/>
      <c r="B26" s="170"/>
      <c r="C26" s="170"/>
      <c r="D26" s="170"/>
      <c r="E26" s="170"/>
      <c r="F26" s="170"/>
      <c r="G26" s="170"/>
      <c r="H26" s="170"/>
      <c r="I26" s="171"/>
      <c r="J26" s="175"/>
      <c r="K26" s="177"/>
      <c r="L26" s="195"/>
      <c r="M26" s="196"/>
      <c r="N26" s="195"/>
      <c r="O26" s="235"/>
      <c r="P26" s="33"/>
      <c r="Q26" s="32"/>
      <c r="R26" s="34"/>
      <c r="S26" s="21"/>
    </row>
    <row r="27" spans="1:19">
      <c r="A27" s="169"/>
      <c r="B27" s="170"/>
      <c r="C27" s="170"/>
      <c r="D27" s="170"/>
      <c r="E27" s="170"/>
      <c r="F27" s="170"/>
      <c r="G27" s="170"/>
      <c r="H27" s="170"/>
      <c r="I27" s="171"/>
      <c r="J27" s="175"/>
      <c r="K27" s="177"/>
      <c r="L27" s="195"/>
      <c r="M27" s="196"/>
      <c r="N27" s="195"/>
      <c r="O27" s="197"/>
      <c r="P27" s="33"/>
      <c r="Q27" s="32"/>
      <c r="R27" s="34"/>
      <c r="S27" s="21"/>
    </row>
    <row r="28" spans="1:19">
      <c r="A28" s="169"/>
      <c r="B28" s="170"/>
      <c r="C28" s="170"/>
      <c r="D28" s="170"/>
      <c r="E28" s="170"/>
      <c r="F28" s="170"/>
      <c r="G28" s="170"/>
      <c r="H28" s="170"/>
      <c r="I28" s="171"/>
      <c r="J28" s="175"/>
      <c r="K28" s="177"/>
      <c r="L28" s="195"/>
      <c r="M28" s="196"/>
      <c r="N28" s="195"/>
      <c r="O28" s="197"/>
      <c r="P28" s="33"/>
      <c r="Q28" s="32"/>
      <c r="R28" s="34"/>
      <c r="S28" s="21"/>
    </row>
    <row r="29" spans="1:19">
      <c r="A29" s="169"/>
      <c r="B29" s="170"/>
      <c r="C29" s="170"/>
      <c r="D29" s="170"/>
      <c r="E29" s="170"/>
      <c r="F29" s="170"/>
      <c r="G29" s="170"/>
      <c r="H29" s="170"/>
      <c r="I29" s="171"/>
      <c r="J29" s="175"/>
      <c r="K29" s="177"/>
      <c r="L29" s="195"/>
      <c r="M29" s="196"/>
      <c r="N29" s="195"/>
      <c r="O29" s="197"/>
      <c r="P29" s="33"/>
      <c r="Q29" s="32"/>
      <c r="R29" s="34"/>
      <c r="S29" s="21"/>
    </row>
    <row r="30" spans="1:19">
      <c r="A30" s="169"/>
      <c r="B30" s="170"/>
      <c r="C30" s="170"/>
      <c r="D30" s="170"/>
      <c r="E30" s="170"/>
      <c r="F30" s="170"/>
      <c r="G30" s="170"/>
      <c r="H30" s="170"/>
      <c r="I30" s="171"/>
      <c r="J30" s="175"/>
      <c r="K30" s="177"/>
      <c r="L30" s="195"/>
      <c r="M30" s="196"/>
      <c r="N30" s="195"/>
      <c r="O30" s="197"/>
      <c r="P30" s="33"/>
      <c r="Q30" s="32"/>
      <c r="R30" s="34"/>
      <c r="S30" s="21"/>
    </row>
    <row r="31" spans="1:19">
      <c r="A31" s="169"/>
      <c r="B31" s="170"/>
      <c r="C31" s="170"/>
      <c r="D31" s="170"/>
      <c r="E31" s="170"/>
      <c r="F31" s="170"/>
      <c r="G31" s="170"/>
      <c r="H31" s="170"/>
      <c r="I31" s="171"/>
      <c r="J31" s="175"/>
      <c r="K31" s="177"/>
      <c r="L31" s="195"/>
      <c r="M31" s="196"/>
      <c r="N31" s="195"/>
      <c r="O31" s="197"/>
      <c r="P31" s="33"/>
      <c r="Q31" s="32"/>
      <c r="R31" s="34"/>
      <c r="S31" s="21"/>
    </row>
    <row r="32" spans="1:19">
      <c r="A32" s="169"/>
      <c r="B32" s="170"/>
      <c r="C32" s="170"/>
      <c r="D32" s="170"/>
      <c r="E32" s="170"/>
      <c r="F32" s="170"/>
      <c r="G32" s="170"/>
      <c r="H32" s="170"/>
      <c r="I32" s="171"/>
      <c r="J32" s="175"/>
      <c r="K32" s="177"/>
      <c r="L32" s="195"/>
      <c r="M32" s="196"/>
      <c r="N32" s="195"/>
      <c r="O32" s="197"/>
      <c r="P32" s="33"/>
      <c r="Q32" s="32"/>
      <c r="R32" s="34"/>
      <c r="S32" s="21"/>
    </row>
    <row r="33" spans="1:19">
      <c r="A33" s="169"/>
      <c r="B33" s="170"/>
      <c r="C33" s="170"/>
      <c r="D33" s="170"/>
      <c r="E33" s="170"/>
      <c r="F33" s="170"/>
      <c r="G33" s="170"/>
      <c r="H33" s="170"/>
      <c r="I33" s="171"/>
      <c r="J33" s="175"/>
      <c r="K33" s="177"/>
      <c r="L33" s="195"/>
      <c r="M33" s="196"/>
      <c r="N33" s="195"/>
      <c r="O33" s="197"/>
      <c r="P33" s="33"/>
      <c r="Q33" s="32"/>
      <c r="R33" s="34"/>
      <c r="S33" s="21"/>
    </row>
    <row r="34" spans="1:19">
      <c r="A34" s="169"/>
      <c r="B34" s="170"/>
      <c r="C34" s="170"/>
      <c r="D34" s="170"/>
      <c r="E34" s="170"/>
      <c r="F34" s="170"/>
      <c r="G34" s="170"/>
      <c r="H34" s="170"/>
      <c r="I34" s="171"/>
      <c r="J34" s="175"/>
      <c r="K34" s="177"/>
      <c r="L34" s="195"/>
      <c r="M34" s="196"/>
      <c r="N34" s="195"/>
      <c r="O34" s="197"/>
      <c r="P34" s="33"/>
      <c r="Q34" s="32"/>
      <c r="R34" s="34"/>
      <c r="S34" s="21"/>
    </row>
    <row r="35" spans="1:19">
      <c r="A35" s="169"/>
      <c r="B35" s="170"/>
      <c r="C35" s="170"/>
      <c r="D35" s="170"/>
      <c r="E35" s="170"/>
      <c r="F35" s="170"/>
      <c r="G35" s="170"/>
      <c r="H35" s="170"/>
      <c r="I35" s="171"/>
      <c r="J35" s="175"/>
      <c r="K35" s="177"/>
      <c r="L35" s="195"/>
      <c r="M35" s="196"/>
      <c r="N35" s="195"/>
      <c r="O35" s="197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230" t="s">
        <v>187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231"/>
      <c r="P37" s="232">
        <f>P8</f>
        <v>43922</v>
      </c>
      <c r="Q37" s="233"/>
      <c r="R37" s="202" t="s">
        <v>186</v>
      </c>
      <c r="S37" s="21"/>
    </row>
    <row r="38" spans="1:19" ht="25.5" customHeight="1">
      <c r="A38" s="172" t="s">
        <v>152</v>
      </c>
      <c r="B38" s="174"/>
      <c r="C38" s="174"/>
      <c r="D38" s="174"/>
      <c r="E38" s="174"/>
      <c r="F38" s="174"/>
      <c r="G38" s="174"/>
      <c r="H38" s="174"/>
      <c r="I38" s="173"/>
      <c r="J38" s="204" t="s">
        <v>6</v>
      </c>
      <c r="K38" s="205"/>
      <c r="L38" s="204" t="s">
        <v>151</v>
      </c>
      <c r="M38" s="205"/>
      <c r="N38" s="222" t="s">
        <v>144</v>
      </c>
      <c r="O38" s="222"/>
      <c r="P38" s="75" t="str">
        <f>"Сумма "&amp;$R$4</f>
        <v>Сумма тыс.руб</v>
      </c>
      <c r="Q38" s="76" t="s">
        <v>127</v>
      </c>
      <c r="R38" s="234"/>
      <c r="S38" s="21"/>
    </row>
    <row r="39" spans="1:19">
      <c r="A39" s="169"/>
      <c r="B39" s="170"/>
      <c r="C39" s="170"/>
      <c r="D39" s="170"/>
      <c r="E39" s="170"/>
      <c r="F39" s="170"/>
      <c r="G39" s="170"/>
      <c r="H39" s="170"/>
      <c r="I39" s="171"/>
      <c r="J39" s="175"/>
      <c r="K39" s="177"/>
      <c r="L39" s="195"/>
      <c r="M39" s="196"/>
      <c r="N39" s="195"/>
      <c r="O39" s="196"/>
      <c r="P39" s="33"/>
      <c r="Q39" s="32"/>
      <c r="R39" s="34"/>
      <c r="S39" s="21"/>
    </row>
    <row r="40" spans="1:19">
      <c r="A40" s="169"/>
      <c r="B40" s="170"/>
      <c r="C40" s="170"/>
      <c r="D40" s="170"/>
      <c r="E40" s="170"/>
      <c r="F40" s="170"/>
      <c r="G40" s="170"/>
      <c r="H40" s="170"/>
      <c r="I40" s="171"/>
      <c r="J40" s="175"/>
      <c r="K40" s="177"/>
      <c r="L40" s="195"/>
      <c r="M40" s="196"/>
      <c r="N40" s="195"/>
      <c r="O40" s="196"/>
      <c r="P40" s="33"/>
      <c r="Q40" s="32"/>
      <c r="R40" s="34"/>
      <c r="S40" s="21"/>
    </row>
    <row r="41" spans="1:19">
      <c r="A41" s="169"/>
      <c r="B41" s="170"/>
      <c r="C41" s="170"/>
      <c r="D41" s="170"/>
      <c r="E41" s="170"/>
      <c r="F41" s="170"/>
      <c r="G41" s="170"/>
      <c r="H41" s="170"/>
      <c r="I41" s="171"/>
      <c r="J41" s="175"/>
      <c r="K41" s="177"/>
      <c r="L41" s="195"/>
      <c r="M41" s="196"/>
      <c r="N41" s="195"/>
      <c r="O41" s="196"/>
      <c r="P41" s="33"/>
      <c r="Q41" s="32"/>
      <c r="R41" s="34"/>
      <c r="S41" s="21"/>
    </row>
    <row r="42" spans="1:19">
      <c r="A42" s="169"/>
      <c r="B42" s="170"/>
      <c r="C42" s="170"/>
      <c r="D42" s="170"/>
      <c r="E42" s="170"/>
      <c r="F42" s="170"/>
      <c r="G42" s="170"/>
      <c r="H42" s="170"/>
      <c r="I42" s="171"/>
      <c r="J42" s="175"/>
      <c r="K42" s="177"/>
      <c r="L42" s="195"/>
      <c r="M42" s="196"/>
      <c r="N42" s="195"/>
      <c r="O42" s="196"/>
      <c r="P42" s="33"/>
      <c r="Q42" s="32"/>
      <c r="R42" s="34"/>
      <c r="S42" s="21"/>
    </row>
    <row r="43" spans="1:19">
      <c r="A43" s="169"/>
      <c r="B43" s="170"/>
      <c r="C43" s="170"/>
      <c r="D43" s="170"/>
      <c r="E43" s="170"/>
      <c r="F43" s="170"/>
      <c r="G43" s="170"/>
      <c r="H43" s="170"/>
      <c r="I43" s="171"/>
      <c r="J43" s="175"/>
      <c r="K43" s="177"/>
      <c r="L43" s="195"/>
      <c r="M43" s="196"/>
      <c r="N43" s="195"/>
      <c r="O43" s="196"/>
      <c r="P43" s="33"/>
      <c r="Q43" s="32"/>
      <c r="R43" s="34"/>
      <c r="S43" s="21"/>
    </row>
    <row r="44" spans="1:19">
      <c r="A44" s="169"/>
      <c r="B44" s="170"/>
      <c r="C44" s="170"/>
      <c r="D44" s="170"/>
      <c r="E44" s="170"/>
      <c r="F44" s="170"/>
      <c r="G44" s="170"/>
      <c r="H44" s="170"/>
      <c r="I44" s="171"/>
      <c r="J44" s="175"/>
      <c r="K44" s="177"/>
      <c r="L44" s="195"/>
      <c r="M44" s="196"/>
      <c r="N44" s="195"/>
      <c r="O44" s="196"/>
      <c r="P44" s="33"/>
      <c r="Q44" s="32"/>
      <c r="R44" s="34"/>
      <c r="S44" s="21"/>
    </row>
    <row r="45" spans="1:19">
      <c r="A45" s="169"/>
      <c r="B45" s="170"/>
      <c r="C45" s="170"/>
      <c r="D45" s="170"/>
      <c r="E45" s="170"/>
      <c r="F45" s="170"/>
      <c r="G45" s="170"/>
      <c r="H45" s="170"/>
      <c r="I45" s="171"/>
      <c r="J45" s="175"/>
      <c r="K45" s="177"/>
      <c r="L45" s="195"/>
      <c r="M45" s="196"/>
      <c r="N45" s="195"/>
      <c r="O45" s="196"/>
      <c r="P45" s="33"/>
      <c r="Q45" s="32"/>
      <c r="R45" s="34"/>
      <c r="S45" s="21"/>
    </row>
    <row r="46" spans="1:19">
      <c r="A46" s="169"/>
      <c r="B46" s="170"/>
      <c r="C46" s="170"/>
      <c r="D46" s="170"/>
      <c r="E46" s="170"/>
      <c r="F46" s="170"/>
      <c r="G46" s="170"/>
      <c r="H46" s="170"/>
      <c r="I46" s="171"/>
      <c r="J46" s="175"/>
      <c r="K46" s="177"/>
      <c r="L46" s="195"/>
      <c r="M46" s="196"/>
      <c r="N46" s="195"/>
      <c r="O46" s="196"/>
      <c r="P46" s="33"/>
      <c r="Q46" s="32"/>
      <c r="R46" s="34"/>
      <c r="S46" s="21"/>
    </row>
    <row r="47" spans="1:19">
      <c r="A47" s="169"/>
      <c r="B47" s="170"/>
      <c r="C47" s="170"/>
      <c r="D47" s="170"/>
      <c r="E47" s="170"/>
      <c r="F47" s="170"/>
      <c r="G47" s="170"/>
      <c r="H47" s="170"/>
      <c r="I47" s="171"/>
      <c r="J47" s="175"/>
      <c r="K47" s="177"/>
      <c r="L47" s="195"/>
      <c r="M47" s="196"/>
      <c r="N47" s="195"/>
      <c r="O47" s="196"/>
      <c r="P47" s="33"/>
      <c r="Q47" s="32"/>
      <c r="R47" s="34"/>
      <c r="S47" s="21"/>
    </row>
    <row r="48" spans="1:19">
      <c r="A48" s="169"/>
      <c r="B48" s="170"/>
      <c r="C48" s="170"/>
      <c r="D48" s="170"/>
      <c r="E48" s="170"/>
      <c r="F48" s="170"/>
      <c r="G48" s="170"/>
      <c r="H48" s="170"/>
      <c r="I48" s="171"/>
      <c r="J48" s="175"/>
      <c r="K48" s="177"/>
      <c r="L48" s="195"/>
      <c r="M48" s="196"/>
      <c r="N48" s="195"/>
      <c r="O48" s="196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21" t="s">
        <v>119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21"/>
    </row>
    <row r="52" spans="1:19" ht="117" customHeight="1">
      <c r="A52" s="249" t="s">
        <v>205</v>
      </c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1"/>
    </row>
    <row r="53" spans="1:19" ht="15" customHeight="1">
      <c r="A53" s="124" t="s">
        <v>203</v>
      </c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6"/>
      <c r="S53" s="21"/>
    </row>
    <row r="54" spans="1:19" ht="15" customHeight="1">
      <c r="A54" s="189" t="s">
        <v>183</v>
      </c>
      <c r="B54" s="189"/>
      <c r="C54" s="189"/>
      <c r="D54" s="189"/>
      <c r="E54" s="189"/>
      <c r="F54" s="189"/>
      <c r="G54" s="189"/>
      <c r="H54" s="189"/>
      <c r="I54" s="189"/>
      <c r="J54" s="189"/>
      <c r="K54" s="190"/>
      <c r="L54" s="220">
        <f>$P$8</f>
        <v>43922</v>
      </c>
      <c r="M54" s="221"/>
      <c r="N54" s="221"/>
      <c r="O54" s="221"/>
      <c r="P54" s="85"/>
      <c r="Q54" s="85"/>
      <c r="R54" s="85"/>
      <c r="S54" s="21"/>
    </row>
    <row r="55" spans="1:19" ht="36" customHeight="1">
      <c r="A55" s="172" t="s">
        <v>178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3"/>
      <c r="L55" s="222" t="s">
        <v>177</v>
      </c>
      <c r="M55" s="223"/>
      <c r="N55" s="222" t="s">
        <v>176</v>
      </c>
      <c r="O55" s="223"/>
      <c r="P55" s="86"/>
      <c r="Q55" s="86"/>
      <c r="R55" s="86"/>
      <c r="S55" s="21"/>
    </row>
    <row r="56" spans="1:19">
      <c r="A56" s="169"/>
      <c r="B56" s="170"/>
      <c r="C56" s="170"/>
      <c r="D56" s="170"/>
      <c r="E56" s="170"/>
      <c r="F56" s="170"/>
      <c r="G56" s="170"/>
      <c r="H56" s="170"/>
      <c r="I56" s="170"/>
      <c r="J56" s="170"/>
      <c r="K56" s="171"/>
      <c r="L56" s="227"/>
      <c r="M56" s="227"/>
      <c r="N56" s="227"/>
      <c r="O56" s="227"/>
      <c r="P56" s="36"/>
      <c r="Q56" s="36"/>
      <c r="R56" s="36"/>
      <c r="S56" s="21"/>
    </row>
    <row r="57" spans="1:19">
      <c r="A57" s="169"/>
      <c r="B57" s="170"/>
      <c r="C57" s="170"/>
      <c r="D57" s="170"/>
      <c r="E57" s="170"/>
      <c r="F57" s="170"/>
      <c r="G57" s="170"/>
      <c r="H57" s="170"/>
      <c r="I57" s="170"/>
      <c r="J57" s="170"/>
      <c r="K57" s="171"/>
      <c r="L57" s="227"/>
      <c r="M57" s="227"/>
      <c r="N57" s="227"/>
      <c r="O57" s="227"/>
      <c r="P57" s="36"/>
      <c r="Q57" s="36"/>
      <c r="R57" s="36"/>
      <c r="S57" s="21"/>
    </row>
    <row r="58" spans="1:19">
      <c r="A58" s="169"/>
      <c r="B58" s="170"/>
      <c r="C58" s="170"/>
      <c r="D58" s="170"/>
      <c r="E58" s="170"/>
      <c r="F58" s="170"/>
      <c r="G58" s="170"/>
      <c r="H58" s="170"/>
      <c r="I58" s="170"/>
      <c r="J58" s="170"/>
      <c r="K58" s="171"/>
      <c r="L58" s="227"/>
      <c r="M58" s="227"/>
      <c r="N58" s="227"/>
      <c r="O58" s="227"/>
      <c r="P58" s="36"/>
      <c r="Q58" s="36"/>
      <c r="R58" s="36"/>
      <c r="S58" s="21"/>
    </row>
    <row r="59" spans="1:19">
      <c r="A59" s="169"/>
      <c r="B59" s="170"/>
      <c r="C59" s="170"/>
      <c r="D59" s="170"/>
      <c r="E59" s="170"/>
      <c r="F59" s="170"/>
      <c r="G59" s="170"/>
      <c r="H59" s="170"/>
      <c r="I59" s="170"/>
      <c r="J59" s="170"/>
      <c r="K59" s="171"/>
      <c r="L59" s="227"/>
      <c r="M59" s="227"/>
      <c r="N59" s="227"/>
      <c r="O59" s="227"/>
      <c r="P59" s="36"/>
      <c r="Q59" s="36"/>
      <c r="R59" s="36"/>
      <c r="S59" s="21"/>
    </row>
    <row r="60" spans="1:19">
      <c r="A60" s="169"/>
      <c r="B60" s="170"/>
      <c r="C60" s="170"/>
      <c r="D60" s="170"/>
      <c r="E60" s="170"/>
      <c r="F60" s="170"/>
      <c r="G60" s="170"/>
      <c r="H60" s="170"/>
      <c r="I60" s="170"/>
      <c r="J60" s="170"/>
      <c r="K60" s="171"/>
      <c r="L60" s="228"/>
      <c r="M60" s="229"/>
      <c r="N60" s="228"/>
      <c r="O60" s="229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224">
        <f>SUM(L56:M60)</f>
        <v>0</v>
      </c>
      <c r="M61" s="225"/>
      <c r="N61" s="224">
        <f>SUM(N56:O60)</f>
        <v>0</v>
      </c>
      <c r="O61" s="226"/>
      <c r="P61" s="36"/>
      <c r="Q61" s="36"/>
      <c r="R61" s="36"/>
      <c r="S61" s="21"/>
    </row>
    <row r="62" spans="1:19" ht="15" customHeight="1">
      <c r="A62" s="189" t="s">
        <v>181</v>
      </c>
      <c r="B62" s="189"/>
      <c r="C62" s="189"/>
      <c r="D62" s="189"/>
      <c r="E62" s="189"/>
      <c r="F62" s="189"/>
      <c r="G62" s="189"/>
      <c r="H62" s="189"/>
      <c r="I62" s="189"/>
      <c r="J62" s="189"/>
      <c r="K62" s="190"/>
      <c r="L62" s="220">
        <f>$P$8</f>
        <v>43922</v>
      </c>
      <c r="M62" s="221"/>
      <c r="N62" s="221"/>
      <c r="O62" s="221"/>
      <c r="P62" s="85"/>
      <c r="Q62" s="85"/>
      <c r="R62" s="85"/>
      <c r="S62" s="21"/>
    </row>
    <row r="63" spans="1:19" ht="35.25" customHeight="1">
      <c r="A63" s="172" t="s">
        <v>178</v>
      </c>
      <c r="B63" s="174"/>
      <c r="C63" s="174"/>
      <c r="D63" s="174"/>
      <c r="E63" s="174"/>
      <c r="F63" s="174"/>
      <c r="G63" s="174"/>
      <c r="H63" s="174"/>
      <c r="I63" s="174"/>
      <c r="J63" s="174"/>
      <c r="K63" s="173"/>
      <c r="L63" s="222" t="s">
        <v>177</v>
      </c>
      <c r="M63" s="223"/>
      <c r="N63" s="222" t="s">
        <v>176</v>
      </c>
      <c r="O63" s="223"/>
      <c r="P63" s="86"/>
      <c r="Q63" s="86"/>
      <c r="R63" s="86"/>
      <c r="S63" s="21"/>
    </row>
    <row r="64" spans="1:19">
      <c r="A64" s="169"/>
      <c r="B64" s="170"/>
      <c r="C64" s="170"/>
      <c r="D64" s="170"/>
      <c r="E64" s="170"/>
      <c r="F64" s="170"/>
      <c r="G64" s="170"/>
      <c r="H64" s="170"/>
      <c r="I64" s="170"/>
      <c r="J64" s="170"/>
      <c r="K64" s="171"/>
      <c r="L64" s="212"/>
      <c r="M64" s="212"/>
      <c r="N64" s="212"/>
      <c r="O64" s="212"/>
      <c r="P64" s="36"/>
      <c r="Q64" s="36"/>
      <c r="R64" s="36"/>
      <c r="S64" s="21"/>
    </row>
    <row r="65" spans="1:19">
      <c r="A65" s="169"/>
      <c r="B65" s="170"/>
      <c r="C65" s="170"/>
      <c r="D65" s="170"/>
      <c r="E65" s="170"/>
      <c r="F65" s="170"/>
      <c r="G65" s="170"/>
      <c r="H65" s="170"/>
      <c r="I65" s="170"/>
      <c r="J65" s="170"/>
      <c r="K65" s="171"/>
      <c r="L65" s="212"/>
      <c r="M65" s="212"/>
      <c r="N65" s="212"/>
      <c r="O65" s="212"/>
      <c r="P65" s="36"/>
      <c r="Q65" s="36"/>
      <c r="R65" s="36"/>
      <c r="S65" s="21"/>
    </row>
    <row r="66" spans="1:19">
      <c r="A66" s="169"/>
      <c r="B66" s="170"/>
      <c r="C66" s="170"/>
      <c r="D66" s="170"/>
      <c r="E66" s="170"/>
      <c r="F66" s="170"/>
      <c r="G66" s="170"/>
      <c r="H66" s="170"/>
      <c r="I66" s="170"/>
      <c r="J66" s="170"/>
      <c r="K66" s="171"/>
      <c r="L66" s="212"/>
      <c r="M66" s="212"/>
      <c r="N66" s="212"/>
      <c r="O66" s="212"/>
      <c r="P66" s="36"/>
      <c r="Q66" s="36"/>
      <c r="R66" s="36"/>
      <c r="S66" s="21"/>
    </row>
    <row r="67" spans="1:19">
      <c r="A67" s="169"/>
      <c r="B67" s="170"/>
      <c r="C67" s="170"/>
      <c r="D67" s="170"/>
      <c r="E67" s="170"/>
      <c r="F67" s="170"/>
      <c r="G67" s="170"/>
      <c r="H67" s="170"/>
      <c r="I67" s="170"/>
      <c r="J67" s="170"/>
      <c r="K67" s="171"/>
      <c r="L67" s="212"/>
      <c r="M67" s="212"/>
      <c r="N67" s="212"/>
      <c r="O67" s="212"/>
      <c r="P67" s="36"/>
      <c r="Q67" s="36"/>
      <c r="R67" s="36"/>
      <c r="S67" s="21"/>
    </row>
    <row r="68" spans="1:19">
      <c r="A68" s="169"/>
      <c r="B68" s="170"/>
      <c r="C68" s="170"/>
      <c r="D68" s="170"/>
      <c r="E68" s="170"/>
      <c r="F68" s="170"/>
      <c r="G68" s="170"/>
      <c r="H68" s="170"/>
      <c r="I68" s="170"/>
      <c r="J68" s="170"/>
      <c r="K68" s="171"/>
      <c r="L68" s="212"/>
      <c r="M68" s="212"/>
      <c r="N68" s="212"/>
      <c r="O68" s="212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13">
        <f>SUM(L64:M68)</f>
        <v>0</v>
      </c>
      <c r="M69" s="215"/>
      <c r="N69" s="213">
        <f>SUM(N64:O68)</f>
        <v>0</v>
      </c>
      <c r="O69" s="215"/>
      <c r="P69" s="36"/>
      <c r="Q69" s="36"/>
      <c r="R69" s="36"/>
      <c r="S69" s="21"/>
    </row>
    <row r="70" spans="1:19" ht="15" customHeight="1">
      <c r="A70" s="189" t="s">
        <v>179</v>
      </c>
      <c r="B70" s="189"/>
      <c r="C70" s="189"/>
      <c r="D70" s="189"/>
      <c r="E70" s="189"/>
      <c r="F70" s="189"/>
      <c r="G70" s="189"/>
      <c r="H70" s="189"/>
      <c r="I70" s="189"/>
      <c r="J70" s="189"/>
      <c r="K70" s="190"/>
      <c r="L70" s="220">
        <f>$P$8</f>
        <v>43922</v>
      </c>
      <c r="M70" s="221"/>
      <c r="N70" s="221"/>
      <c r="O70" s="221"/>
      <c r="P70" s="85"/>
      <c r="Q70" s="85"/>
      <c r="R70" s="85"/>
      <c r="S70" s="21"/>
    </row>
    <row r="71" spans="1:19" ht="38.25" customHeight="1">
      <c r="A71" s="172" t="s">
        <v>178</v>
      </c>
      <c r="B71" s="174"/>
      <c r="C71" s="174"/>
      <c r="D71" s="174"/>
      <c r="E71" s="174"/>
      <c r="F71" s="174"/>
      <c r="G71" s="174"/>
      <c r="H71" s="174"/>
      <c r="I71" s="174"/>
      <c r="J71" s="174"/>
      <c r="K71" s="173"/>
      <c r="L71" s="222" t="s">
        <v>177</v>
      </c>
      <c r="M71" s="223"/>
      <c r="N71" s="222" t="s">
        <v>176</v>
      </c>
      <c r="O71" s="223"/>
      <c r="P71" s="86"/>
      <c r="Q71" s="86"/>
      <c r="R71" s="86"/>
      <c r="S71" s="21"/>
    </row>
    <row r="72" spans="1:19">
      <c r="A72" s="169"/>
      <c r="B72" s="170"/>
      <c r="C72" s="170"/>
      <c r="D72" s="170"/>
      <c r="E72" s="170"/>
      <c r="F72" s="170"/>
      <c r="G72" s="170"/>
      <c r="H72" s="170"/>
      <c r="I72" s="170"/>
      <c r="J72" s="170"/>
      <c r="K72" s="171"/>
      <c r="L72" s="212"/>
      <c r="M72" s="212"/>
      <c r="N72" s="212"/>
      <c r="O72" s="212"/>
      <c r="P72" s="36"/>
      <c r="Q72" s="36"/>
      <c r="R72" s="36"/>
      <c r="S72" s="21"/>
    </row>
    <row r="73" spans="1:19">
      <c r="A73" s="169"/>
      <c r="B73" s="170"/>
      <c r="C73" s="170"/>
      <c r="D73" s="170"/>
      <c r="E73" s="170"/>
      <c r="F73" s="170"/>
      <c r="G73" s="170"/>
      <c r="H73" s="170"/>
      <c r="I73" s="170"/>
      <c r="J73" s="170"/>
      <c r="K73" s="171"/>
      <c r="L73" s="212"/>
      <c r="M73" s="212"/>
      <c r="N73" s="212"/>
      <c r="O73" s="212"/>
      <c r="P73" s="36"/>
      <c r="Q73" s="36"/>
      <c r="R73" s="36"/>
      <c r="S73" s="21"/>
    </row>
    <row r="74" spans="1:19">
      <c r="A74" s="169"/>
      <c r="B74" s="170"/>
      <c r="C74" s="170"/>
      <c r="D74" s="170"/>
      <c r="E74" s="170"/>
      <c r="F74" s="170"/>
      <c r="G74" s="170"/>
      <c r="H74" s="170"/>
      <c r="I74" s="170"/>
      <c r="J74" s="170"/>
      <c r="K74" s="171"/>
      <c r="L74" s="212"/>
      <c r="M74" s="212"/>
      <c r="N74" s="212"/>
      <c r="O74" s="212"/>
      <c r="P74" s="36"/>
      <c r="Q74" s="36"/>
      <c r="R74" s="36"/>
      <c r="S74" s="21"/>
    </row>
    <row r="75" spans="1:19">
      <c r="A75" s="169"/>
      <c r="B75" s="170"/>
      <c r="C75" s="170"/>
      <c r="D75" s="170"/>
      <c r="E75" s="170"/>
      <c r="F75" s="170"/>
      <c r="G75" s="170"/>
      <c r="H75" s="170"/>
      <c r="I75" s="170"/>
      <c r="J75" s="170"/>
      <c r="K75" s="171"/>
      <c r="L75" s="212"/>
      <c r="M75" s="212"/>
      <c r="N75" s="212"/>
      <c r="O75" s="212"/>
      <c r="P75" s="36"/>
      <c r="Q75" s="36"/>
      <c r="R75" s="36"/>
      <c r="S75" s="21"/>
    </row>
    <row r="76" spans="1:19">
      <c r="A76" s="169"/>
      <c r="B76" s="170"/>
      <c r="C76" s="170"/>
      <c r="D76" s="170"/>
      <c r="E76" s="170"/>
      <c r="F76" s="170"/>
      <c r="G76" s="170"/>
      <c r="H76" s="170"/>
      <c r="I76" s="170"/>
      <c r="J76" s="170"/>
      <c r="K76" s="171"/>
      <c r="L76" s="212"/>
      <c r="M76" s="212"/>
      <c r="N76" s="212"/>
      <c r="O76" s="212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13">
        <f>SUM(L72:M76)</f>
        <v>0</v>
      </c>
      <c r="M77" s="214"/>
      <c r="N77" s="213">
        <f>SUM(N72:O76)</f>
        <v>0</v>
      </c>
      <c r="O77" s="215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16">
        <f>L61+L69+L77</f>
        <v>0</v>
      </c>
      <c r="M78" s="217"/>
      <c r="N78" s="218">
        <f>N61+N69+N77</f>
        <v>0</v>
      </c>
      <c r="O78" s="219"/>
      <c r="P78" s="36"/>
      <c r="Q78" s="36"/>
      <c r="R78" s="36"/>
      <c r="S78" s="21"/>
    </row>
    <row r="79" spans="1:19">
      <c r="A79" s="121" t="s">
        <v>119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21"/>
    </row>
    <row r="80" spans="1:19" ht="52.5" customHeight="1">
      <c r="A80" s="183" t="s">
        <v>234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21"/>
    </row>
    <row r="81" spans="1:19">
      <c r="A81" s="191" t="s">
        <v>26</v>
      </c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21"/>
    </row>
    <row r="82" spans="1:19" ht="15" customHeight="1">
      <c r="A82" s="189" t="s">
        <v>173</v>
      </c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90"/>
      <c r="R82" s="90">
        <f>$P$8</f>
        <v>43922</v>
      </c>
      <c r="S82" s="21"/>
    </row>
    <row r="83" spans="1:19" ht="25.5" customHeight="1">
      <c r="A83" s="172" t="s">
        <v>172</v>
      </c>
      <c r="B83" s="174"/>
      <c r="C83" s="174"/>
      <c r="D83" s="174"/>
      <c r="E83" s="174"/>
      <c r="F83" s="174"/>
      <c r="G83" s="174"/>
      <c r="H83" s="173"/>
      <c r="I83" s="91" t="s">
        <v>161</v>
      </c>
      <c r="J83" s="92" t="s">
        <v>160</v>
      </c>
      <c r="K83" s="92" t="s">
        <v>168</v>
      </c>
      <c r="L83" s="172" t="s">
        <v>158</v>
      </c>
      <c r="M83" s="174"/>
      <c r="N83" s="174"/>
      <c r="O83" s="174"/>
      <c r="P83" s="174"/>
      <c r="Q83" s="173"/>
      <c r="R83" s="93" t="str">
        <f>"Рыночная стоимость "&amp;$R$4</f>
        <v>Рыночная стоимость тыс.руб</v>
      </c>
      <c r="S83" s="21"/>
    </row>
    <row r="84" spans="1:19">
      <c r="A84" s="169"/>
      <c r="B84" s="170"/>
      <c r="C84" s="170"/>
      <c r="D84" s="170"/>
      <c r="E84" s="170"/>
      <c r="F84" s="170"/>
      <c r="G84" s="170"/>
      <c r="H84" s="171"/>
      <c r="I84" s="35"/>
      <c r="J84" s="35"/>
      <c r="K84" s="59"/>
      <c r="L84" s="207"/>
      <c r="M84" s="208"/>
      <c r="N84" s="208"/>
      <c r="O84" s="208"/>
      <c r="P84" s="208"/>
      <c r="Q84" s="209"/>
      <c r="R84" s="65"/>
      <c r="S84" s="21"/>
    </row>
    <row r="85" spans="1:19">
      <c r="A85" s="169"/>
      <c r="B85" s="170"/>
      <c r="C85" s="170"/>
      <c r="D85" s="170"/>
      <c r="E85" s="170"/>
      <c r="F85" s="170"/>
      <c r="G85" s="170"/>
      <c r="H85" s="171"/>
      <c r="I85" s="35"/>
      <c r="J85" s="35"/>
      <c r="K85" s="59"/>
      <c r="L85" s="207"/>
      <c r="M85" s="208"/>
      <c r="N85" s="208"/>
      <c r="O85" s="208"/>
      <c r="P85" s="208"/>
      <c r="Q85" s="209"/>
      <c r="R85" s="65"/>
      <c r="S85" s="21"/>
    </row>
    <row r="86" spans="1:19">
      <c r="A86" s="169"/>
      <c r="B86" s="170"/>
      <c r="C86" s="170"/>
      <c r="D86" s="170"/>
      <c r="E86" s="170"/>
      <c r="F86" s="170"/>
      <c r="G86" s="170"/>
      <c r="H86" s="171"/>
      <c r="I86" s="35"/>
      <c r="J86" s="35"/>
      <c r="K86" s="59"/>
      <c r="L86" s="207"/>
      <c r="M86" s="208"/>
      <c r="N86" s="208"/>
      <c r="O86" s="208"/>
      <c r="P86" s="208"/>
      <c r="Q86" s="209"/>
      <c r="R86" s="65"/>
      <c r="S86" s="21"/>
    </row>
    <row r="87" spans="1:19">
      <c r="A87" s="169"/>
      <c r="B87" s="170"/>
      <c r="C87" s="170"/>
      <c r="D87" s="170"/>
      <c r="E87" s="170"/>
      <c r="F87" s="170"/>
      <c r="G87" s="170"/>
      <c r="H87" s="171"/>
      <c r="I87" s="35"/>
      <c r="J87" s="35"/>
      <c r="K87" s="59"/>
      <c r="L87" s="207"/>
      <c r="M87" s="208"/>
      <c r="N87" s="208"/>
      <c r="O87" s="208"/>
      <c r="P87" s="208"/>
      <c r="Q87" s="209"/>
      <c r="R87" s="65"/>
      <c r="S87" s="21"/>
    </row>
    <row r="88" spans="1:19">
      <c r="A88" s="169"/>
      <c r="B88" s="170"/>
      <c r="C88" s="170"/>
      <c r="D88" s="170"/>
      <c r="E88" s="170"/>
      <c r="F88" s="170"/>
      <c r="G88" s="170"/>
      <c r="H88" s="171"/>
      <c r="I88" s="35"/>
      <c r="J88" s="35"/>
      <c r="K88" s="59"/>
      <c r="L88" s="207"/>
      <c r="M88" s="208"/>
      <c r="N88" s="208"/>
      <c r="O88" s="208"/>
      <c r="P88" s="208"/>
      <c r="Q88" s="209"/>
      <c r="R88" s="65"/>
      <c r="S88" s="21"/>
    </row>
    <row r="89" spans="1:19">
      <c r="A89" s="169"/>
      <c r="B89" s="170"/>
      <c r="C89" s="170"/>
      <c r="D89" s="170"/>
      <c r="E89" s="170"/>
      <c r="F89" s="170"/>
      <c r="G89" s="170"/>
      <c r="H89" s="171"/>
      <c r="I89" s="35"/>
      <c r="J89" s="35"/>
      <c r="K89" s="59"/>
      <c r="L89" s="207"/>
      <c r="M89" s="208"/>
      <c r="N89" s="208"/>
      <c r="O89" s="208"/>
      <c r="P89" s="208"/>
      <c r="Q89" s="209"/>
      <c r="R89" s="65"/>
      <c r="S89" s="21"/>
    </row>
    <row r="90" spans="1:19">
      <c r="A90" s="169"/>
      <c r="B90" s="170"/>
      <c r="C90" s="170"/>
      <c r="D90" s="170"/>
      <c r="E90" s="170"/>
      <c r="F90" s="170"/>
      <c r="G90" s="170"/>
      <c r="H90" s="171"/>
      <c r="I90" s="35"/>
      <c r="J90" s="35"/>
      <c r="K90" s="59"/>
      <c r="L90" s="207"/>
      <c r="M90" s="208"/>
      <c r="N90" s="208"/>
      <c r="O90" s="208"/>
      <c r="P90" s="208"/>
      <c r="Q90" s="209"/>
      <c r="R90" s="65"/>
      <c r="S90" s="21"/>
    </row>
    <row r="91" spans="1:19">
      <c r="A91" s="169"/>
      <c r="B91" s="170"/>
      <c r="C91" s="170"/>
      <c r="D91" s="170"/>
      <c r="E91" s="170"/>
      <c r="F91" s="170"/>
      <c r="G91" s="170"/>
      <c r="H91" s="171"/>
      <c r="I91" s="35"/>
      <c r="J91" s="35"/>
      <c r="K91" s="59"/>
      <c r="L91" s="207"/>
      <c r="M91" s="208"/>
      <c r="N91" s="208"/>
      <c r="O91" s="208"/>
      <c r="P91" s="208"/>
      <c r="Q91" s="209"/>
      <c r="R91" s="65"/>
      <c r="S91" s="21"/>
    </row>
    <row r="92" spans="1:19">
      <c r="A92" s="169"/>
      <c r="B92" s="170"/>
      <c r="C92" s="170"/>
      <c r="D92" s="170"/>
      <c r="E92" s="170"/>
      <c r="F92" s="170"/>
      <c r="G92" s="170"/>
      <c r="H92" s="171"/>
      <c r="I92" s="35"/>
      <c r="J92" s="35"/>
      <c r="K92" s="59"/>
      <c r="L92" s="207"/>
      <c r="M92" s="208"/>
      <c r="N92" s="208"/>
      <c r="O92" s="208"/>
      <c r="P92" s="208"/>
      <c r="Q92" s="209"/>
      <c r="R92" s="65"/>
      <c r="S92" s="21"/>
    </row>
    <row r="93" spans="1:19">
      <c r="A93" s="169"/>
      <c r="B93" s="170"/>
      <c r="C93" s="170"/>
      <c r="D93" s="170"/>
      <c r="E93" s="170"/>
      <c r="F93" s="170"/>
      <c r="G93" s="170"/>
      <c r="H93" s="171"/>
      <c r="I93" s="35"/>
      <c r="J93" s="35"/>
      <c r="K93" s="59"/>
      <c r="L93" s="207"/>
      <c r="M93" s="208"/>
      <c r="N93" s="208"/>
      <c r="O93" s="208"/>
      <c r="P93" s="208"/>
      <c r="Q93" s="209"/>
      <c r="R93" s="65"/>
      <c r="S93" s="21"/>
    </row>
    <row r="94" spans="1:19">
      <c r="A94" s="210" t="s">
        <v>171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1"/>
      <c r="R94" s="94">
        <f>SUM(R84:R93)</f>
        <v>0</v>
      </c>
      <c r="S94" s="21"/>
    </row>
    <row r="95" spans="1:19" ht="15" customHeight="1">
      <c r="A95" s="189" t="s">
        <v>170</v>
      </c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90"/>
      <c r="R95" s="90">
        <f>$P$8</f>
        <v>43922</v>
      </c>
      <c r="S95" s="21"/>
    </row>
    <row r="96" spans="1:19" ht="25.5" customHeight="1">
      <c r="A96" s="172" t="s">
        <v>169</v>
      </c>
      <c r="B96" s="174"/>
      <c r="C96" s="174"/>
      <c r="D96" s="174"/>
      <c r="E96" s="174"/>
      <c r="F96" s="174"/>
      <c r="G96" s="174"/>
      <c r="H96" s="173"/>
      <c r="I96" s="91" t="s">
        <v>161</v>
      </c>
      <c r="J96" s="92" t="s">
        <v>160</v>
      </c>
      <c r="K96" s="92" t="s">
        <v>168</v>
      </c>
      <c r="L96" s="172" t="s">
        <v>158</v>
      </c>
      <c r="M96" s="174"/>
      <c r="N96" s="174"/>
      <c r="O96" s="174"/>
      <c r="P96" s="174"/>
      <c r="Q96" s="173"/>
      <c r="R96" s="93" t="str">
        <f>"Рыночная стоимость "&amp;$R$4</f>
        <v>Рыночная стоимость тыс.руб</v>
      </c>
      <c r="S96" s="21"/>
    </row>
    <row r="97" spans="1:19">
      <c r="A97" s="169"/>
      <c r="B97" s="170"/>
      <c r="C97" s="170"/>
      <c r="D97" s="170"/>
      <c r="E97" s="170"/>
      <c r="F97" s="170"/>
      <c r="G97" s="170"/>
      <c r="H97" s="171"/>
      <c r="I97" s="35"/>
      <c r="J97" s="35"/>
      <c r="K97" s="59"/>
      <c r="L97" s="207"/>
      <c r="M97" s="208"/>
      <c r="N97" s="208"/>
      <c r="O97" s="208"/>
      <c r="P97" s="208"/>
      <c r="Q97" s="209"/>
      <c r="R97" s="65"/>
      <c r="S97" s="21"/>
    </row>
    <row r="98" spans="1:19">
      <c r="A98" s="169"/>
      <c r="B98" s="170"/>
      <c r="C98" s="170"/>
      <c r="D98" s="170"/>
      <c r="E98" s="170"/>
      <c r="F98" s="170"/>
      <c r="G98" s="170"/>
      <c r="H98" s="171"/>
      <c r="I98" s="35"/>
      <c r="J98" s="35"/>
      <c r="K98" s="59"/>
      <c r="L98" s="207"/>
      <c r="M98" s="208"/>
      <c r="N98" s="208"/>
      <c r="O98" s="208"/>
      <c r="P98" s="208"/>
      <c r="Q98" s="209"/>
      <c r="R98" s="65"/>
      <c r="S98" s="21"/>
    </row>
    <row r="99" spans="1:19">
      <c r="A99" s="169"/>
      <c r="B99" s="170"/>
      <c r="C99" s="170"/>
      <c r="D99" s="170"/>
      <c r="E99" s="170"/>
      <c r="F99" s="170"/>
      <c r="G99" s="170"/>
      <c r="H99" s="171"/>
      <c r="I99" s="35"/>
      <c r="J99" s="35"/>
      <c r="K99" s="59"/>
      <c r="L99" s="207"/>
      <c r="M99" s="208"/>
      <c r="N99" s="208"/>
      <c r="O99" s="208"/>
      <c r="P99" s="208"/>
      <c r="Q99" s="209"/>
      <c r="R99" s="65"/>
      <c r="S99" s="21"/>
    </row>
    <row r="100" spans="1:19">
      <c r="A100" s="169"/>
      <c r="B100" s="170"/>
      <c r="C100" s="170"/>
      <c r="D100" s="170"/>
      <c r="E100" s="170"/>
      <c r="F100" s="170"/>
      <c r="G100" s="170"/>
      <c r="H100" s="171"/>
      <c r="I100" s="35"/>
      <c r="J100" s="35"/>
      <c r="K100" s="59"/>
      <c r="L100" s="207"/>
      <c r="M100" s="208"/>
      <c r="N100" s="208"/>
      <c r="O100" s="208"/>
      <c r="P100" s="208"/>
      <c r="Q100" s="209"/>
      <c r="R100" s="65"/>
      <c r="S100" s="21"/>
    </row>
    <row r="101" spans="1:19">
      <c r="A101" s="169"/>
      <c r="B101" s="170"/>
      <c r="C101" s="170"/>
      <c r="D101" s="170"/>
      <c r="E101" s="170"/>
      <c r="F101" s="170"/>
      <c r="G101" s="170"/>
      <c r="H101" s="171"/>
      <c r="I101" s="35"/>
      <c r="J101" s="35"/>
      <c r="K101" s="59"/>
      <c r="L101" s="207"/>
      <c r="M101" s="208"/>
      <c r="N101" s="208"/>
      <c r="O101" s="208"/>
      <c r="P101" s="208"/>
      <c r="Q101" s="209"/>
      <c r="R101" s="65"/>
      <c r="S101" s="21"/>
    </row>
    <row r="102" spans="1:19">
      <c r="A102" s="169"/>
      <c r="B102" s="170"/>
      <c r="C102" s="170"/>
      <c r="D102" s="170"/>
      <c r="E102" s="170"/>
      <c r="F102" s="170"/>
      <c r="G102" s="170"/>
      <c r="H102" s="171"/>
      <c r="I102" s="35"/>
      <c r="J102" s="35"/>
      <c r="K102" s="59"/>
      <c r="L102" s="207"/>
      <c r="M102" s="208"/>
      <c r="N102" s="208"/>
      <c r="O102" s="208"/>
      <c r="P102" s="208"/>
      <c r="Q102" s="209"/>
      <c r="R102" s="65"/>
      <c r="S102" s="21"/>
    </row>
    <row r="103" spans="1:19">
      <c r="A103" s="169"/>
      <c r="B103" s="170"/>
      <c r="C103" s="170"/>
      <c r="D103" s="170"/>
      <c r="E103" s="170"/>
      <c r="F103" s="170"/>
      <c r="G103" s="170"/>
      <c r="H103" s="171"/>
      <c r="I103" s="35"/>
      <c r="J103" s="35"/>
      <c r="K103" s="59"/>
      <c r="L103" s="207"/>
      <c r="M103" s="208"/>
      <c r="N103" s="208"/>
      <c r="O103" s="208"/>
      <c r="P103" s="208"/>
      <c r="Q103" s="209"/>
      <c r="R103" s="65"/>
      <c r="S103" s="21"/>
    </row>
    <row r="104" spans="1:19">
      <c r="A104" s="169"/>
      <c r="B104" s="170"/>
      <c r="C104" s="170"/>
      <c r="D104" s="170"/>
      <c r="E104" s="170"/>
      <c r="F104" s="170"/>
      <c r="G104" s="170"/>
      <c r="H104" s="171"/>
      <c r="I104" s="35"/>
      <c r="J104" s="35"/>
      <c r="K104" s="59"/>
      <c r="L104" s="207"/>
      <c r="M104" s="208"/>
      <c r="N104" s="208"/>
      <c r="O104" s="208"/>
      <c r="P104" s="208"/>
      <c r="Q104" s="209"/>
      <c r="R104" s="65"/>
      <c r="S104" s="21"/>
    </row>
    <row r="105" spans="1:19">
      <c r="A105" s="169"/>
      <c r="B105" s="170"/>
      <c r="C105" s="170"/>
      <c r="D105" s="170"/>
      <c r="E105" s="170"/>
      <c r="F105" s="170"/>
      <c r="G105" s="170"/>
      <c r="H105" s="171"/>
      <c r="I105" s="35"/>
      <c r="J105" s="35"/>
      <c r="K105" s="59"/>
      <c r="L105" s="207"/>
      <c r="M105" s="208"/>
      <c r="N105" s="208"/>
      <c r="O105" s="208"/>
      <c r="P105" s="208"/>
      <c r="Q105" s="209"/>
      <c r="R105" s="65"/>
      <c r="S105" s="21"/>
    </row>
    <row r="106" spans="1:19">
      <c r="A106" s="169"/>
      <c r="B106" s="170"/>
      <c r="C106" s="170"/>
      <c r="D106" s="170"/>
      <c r="E106" s="170"/>
      <c r="F106" s="170"/>
      <c r="G106" s="170"/>
      <c r="H106" s="171"/>
      <c r="I106" s="35"/>
      <c r="J106" s="35"/>
      <c r="K106" s="59"/>
      <c r="L106" s="207"/>
      <c r="M106" s="208"/>
      <c r="N106" s="208"/>
      <c r="O106" s="208"/>
      <c r="P106" s="208"/>
      <c r="Q106" s="209"/>
      <c r="R106" s="65"/>
      <c r="S106" s="21"/>
    </row>
    <row r="107" spans="1:19">
      <c r="A107" s="210" t="s">
        <v>167</v>
      </c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1"/>
      <c r="R107" s="94">
        <f>SUM(R97:R106)</f>
        <v>0</v>
      </c>
      <c r="S107" s="21"/>
    </row>
    <row r="108" spans="1:19" ht="15" customHeight="1">
      <c r="A108" s="189" t="s">
        <v>166</v>
      </c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90"/>
      <c r="R108" s="90">
        <f>$P$8</f>
        <v>43922</v>
      </c>
      <c r="S108" s="21"/>
    </row>
    <row r="109" spans="1:19" ht="25.5" customHeight="1">
      <c r="A109" s="172" t="s">
        <v>162</v>
      </c>
      <c r="B109" s="174"/>
      <c r="C109" s="174"/>
      <c r="D109" s="174"/>
      <c r="E109" s="174"/>
      <c r="F109" s="174"/>
      <c r="G109" s="174"/>
      <c r="H109" s="173"/>
      <c r="I109" s="91" t="s">
        <v>161</v>
      </c>
      <c r="J109" s="92" t="s">
        <v>165</v>
      </c>
      <c r="K109" s="92" t="s">
        <v>159</v>
      </c>
      <c r="L109" s="172" t="s">
        <v>158</v>
      </c>
      <c r="M109" s="174"/>
      <c r="N109" s="174"/>
      <c r="O109" s="174"/>
      <c r="P109" s="174"/>
      <c r="Q109" s="173"/>
      <c r="R109" s="93" t="str">
        <f>"Рыночная стоимость "&amp;$R$4</f>
        <v>Рыночная стоимость тыс.руб</v>
      </c>
      <c r="S109" s="21"/>
    </row>
    <row r="110" spans="1:19">
      <c r="A110" s="169"/>
      <c r="B110" s="170"/>
      <c r="C110" s="170"/>
      <c r="D110" s="170"/>
      <c r="E110" s="170"/>
      <c r="F110" s="170"/>
      <c r="G110" s="170"/>
      <c r="H110" s="171"/>
      <c r="I110" s="35"/>
      <c r="J110" s="35"/>
      <c r="K110" s="59"/>
      <c r="L110" s="207"/>
      <c r="M110" s="208"/>
      <c r="N110" s="208"/>
      <c r="O110" s="208"/>
      <c r="P110" s="208"/>
      <c r="Q110" s="209"/>
      <c r="R110" s="65"/>
      <c r="S110" s="21"/>
    </row>
    <row r="111" spans="1:19">
      <c r="A111" s="169"/>
      <c r="B111" s="170"/>
      <c r="C111" s="170"/>
      <c r="D111" s="170"/>
      <c r="E111" s="170"/>
      <c r="F111" s="170"/>
      <c r="G111" s="170"/>
      <c r="H111" s="171"/>
      <c r="I111" s="35"/>
      <c r="J111" s="35"/>
      <c r="K111" s="59"/>
      <c r="L111" s="207"/>
      <c r="M111" s="208"/>
      <c r="N111" s="208"/>
      <c r="O111" s="208"/>
      <c r="P111" s="208"/>
      <c r="Q111" s="209"/>
      <c r="R111" s="65"/>
      <c r="S111" s="21"/>
    </row>
    <row r="112" spans="1:19">
      <c r="A112" s="169"/>
      <c r="B112" s="170"/>
      <c r="C112" s="170"/>
      <c r="D112" s="170"/>
      <c r="E112" s="170"/>
      <c r="F112" s="170"/>
      <c r="G112" s="170"/>
      <c r="H112" s="171"/>
      <c r="I112" s="35"/>
      <c r="J112" s="35"/>
      <c r="K112" s="59"/>
      <c r="L112" s="207"/>
      <c r="M112" s="208"/>
      <c r="N112" s="208"/>
      <c r="O112" s="208"/>
      <c r="P112" s="208"/>
      <c r="Q112" s="209"/>
      <c r="R112" s="65"/>
      <c r="S112" s="21"/>
    </row>
    <row r="113" spans="1:19">
      <c r="A113" s="169"/>
      <c r="B113" s="170"/>
      <c r="C113" s="170"/>
      <c r="D113" s="170"/>
      <c r="E113" s="170"/>
      <c r="F113" s="170"/>
      <c r="G113" s="170"/>
      <c r="H113" s="171"/>
      <c r="I113" s="35"/>
      <c r="J113" s="35"/>
      <c r="K113" s="59"/>
      <c r="L113" s="207"/>
      <c r="M113" s="208"/>
      <c r="N113" s="208"/>
      <c r="O113" s="208"/>
      <c r="P113" s="208"/>
      <c r="Q113" s="209"/>
      <c r="R113" s="65"/>
      <c r="S113" s="21"/>
    </row>
    <row r="114" spans="1:19">
      <c r="A114" s="169"/>
      <c r="B114" s="170"/>
      <c r="C114" s="170"/>
      <c r="D114" s="170"/>
      <c r="E114" s="170"/>
      <c r="F114" s="170"/>
      <c r="G114" s="170"/>
      <c r="H114" s="171"/>
      <c r="I114" s="35"/>
      <c r="J114" s="35"/>
      <c r="K114" s="59"/>
      <c r="L114" s="207"/>
      <c r="M114" s="208"/>
      <c r="N114" s="208"/>
      <c r="O114" s="208"/>
      <c r="P114" s="208"/>
      <c r="Q114" s="209"/>
      <c r="R114" s="65"/>
      <c r="S114" s="21"/>
    </row>
    <row r="115" spans="1:19">
      <c r="A115" s="169"/>
      <c r="B115" s="170"/>
      <c r="C115" s="170"/>
      <c r="D115" s="170"/>
      <c r="E115" s="170"/>
      <c r="F115" s="170"/>
      <c r="G115" s="170"/>
      <c r="H115" s="171"/>
      <c r="I115" s="35"/>
      <c r="J115" s="35"/>
      <c r="K115" s="59"/>
      <c r="L115" s="207"/>
      <c r="M115" s="208"/>
      <c r="N115" s="208"/>
      <c r="O115" s="208"/>
      <c r="P115" s="208"/>
      <c r="Q115" s="209"/>
      <c r="R115" s="65"/>
      <c r="S115" s="21"/>
    </row>
    <row r="116" spans="1:19">
      <c r="A116" s="169"/>
      <c r="B116" s="170"/>
      <c r="C116" s="170"/>
      <c r="D116" s="170"/>
      <c r="E116" s="170"/>
      <c r="F116" s="170"/>
      <c r="G116" s="170"/>
      <c r="H116" s="171"/>
      <c r="I116" s="35"/>
      <c r="J116" s="35"/>
      <c r="K116" s="59"/>
      <c r="L116" s="207"/>
      <c r="M116" s="208"/>
      <c r="N116" s="208"/>
      <c r="O116" s="208"/>
      <c r="P116" s="208"/>
      <c r="Q116" s="209"/>
      <c r="R116" s="65"/>
      <c r="S116" s="21"/>
    </row>
    <row r="117" spans="1:19">
      <c r="A117" s="169"/>
      <c r="B117" s="170"/>
      <c r="C117" s="170"/>
      <c r="D117" s="170"/>
      <c r="E117" s="170"/>
      <c r="F117" s="170"/>
      <c r="G117" s="170"/>
      <c r="H117" s="171"/>
      <c r="I117" s="35"/>
      <c r="J117" s="35"/>
      <c r="K117" s="59"/>
      <c r="L117" s="207"/>
      <c r="M117" s="208"/>
      <c r="N117" s="208"/>
      <c r="O117" s="208"/>
      <c r="P117" s="208"/>
      <c r="Q117" s="209"/>
      <c r="R117" s="65"/>
      <c r="S117" s="21"/>
    </row>
    <row r="118" spans="1:19">
      <c r="A118" s="169"/>
      <c r="B118" s="170"/>
      <c r="C118" s="170"/>
      <c r="D118" s="170"/>
      <c r="E118" s="170"/>
      <c r="F118" s="170"/>
      <c r="G118" s="170"/>
      <c r="H118" s="171"/>
      <c r="I118" s="35"/>
      <c r="J118" s="35"/>
      <c r="K118" s="59"/>
      <c r="L118" s="207"/>
      <c r="M118" s="208"/>
      <c r="N118" s="208"/>
      <c r="O118" s="208"/>
      <c r="P118" s="208"/>
      <c r="Q118" s="209"/>
      <c r="R118" s="65"/>
      <c r="S118" s="21"/>
    </row>
    <row r="119" spans="1:19">
      <c r="A119" s="169"/>
      <c r="B119" s="170"/>
      <c r="C119" s="170"/>
      <c r="D119" s="170"/>
      <c r="E119" s="170"/>
      <c r="F119" s="170"/>
      <c r="G119" s="170"/>
      <c r="H119" s="171"/>
      <c r="I119" s="35"/>
      <c r="J119" s="35"/>
      <c r="K119" s="59"/>
      <c r="L119" s="207"/>
      <c r="M119" s="208"/>
      <c r="N119" s="208"/>
      <c r="O119" s="208"/>
      <c r="P119" s="208"/>
      <c r="Q119" s="209"/>
      <c r="R119" s="65"/>
      <c r="S119" s="21"/>
    </row>
    <row r="120" spans="1:19">
      <c r="A120" s="210" t="s">
        <v>164</v>
      </c>
      <c r="B120" s="210"/>
      <c r="C120" s="210"/>
      <c r="D120" s="210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1"/>
      <c r="R120" s="95">
        <f>SUM(R110:R119)</f>
        <v>0</v>
      </c>
      <c r="S120" s="21"/>
    </row>
    <row r="121" spans="1:19" ht="15" customHeight="1">
      <c r="A121" s="189" t="s">
        <v>163</v>
      </c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90"/>
      <c r="R121" s="90">
        <f>$P$8</f>
        <v>43922</v>
      </c>
      <c r="S121" s="21"/>
    </row>
    <row r="122" spans="1:19" ht="25.5" customHeight="1">
      <c r="A122" s="172" t="s">
        <v>199</v>
      </c>
      <c r="B122" s="174"/>
      <c r="C122" s="174"/>
      <c r="D122" s="174"/>
      <c r="E122" s="174"/>
      <c r="F122" s="174"/>
      <c r="G122" s="174"/>
      <c r="H122" s="173"/>
      <c r="I122" s="91" t="s">
        <v>161</v>
      </c>
      <c r="J122" s="92" t="s">
        <v>160</v>
      </c>
      <c r="K122" s="92" t="s">
        <v>159</v>
      </c>
      <c r="L122" s="172" t="s">
        <v>158</v>
      </c>
      <c r="M122" s="174"/>
      <c r="N122" s="174"/>
      <c r="O122" s="174"/>
      <c r="P122" s="174"/>
      <c r="Q122" s="173"/>
      <c r="R122" s="93" t="str">
        <f>"Рыночная стоимость "&amp;$R$4</f>
        <v>Рыночная стоимость тыс.руб</v>
      </c>
      <c r="S122" s="21"/>
    </row>
    <row r="123" spans="1:19">
      <c r="A123" s="169"/>
      <c r="B123" s="170"/>
      <c r="C123" s="170"/>
      <c r="D123" s="170"/>
      <c r="E123" s="170"/>
      <c r="F123" s="170"/>
      <c r="G123" s="170"/>
      <c r="H123" s="171"/>
      <c r="I123" s="35"/>
      <c r="J123" s="35"/>
      <c r="K123" s="59"/>
      <c r="L123" s="207"/>
      <c r="M123" s="208"/>
      <c r="N123" s="208"/>
      <c r="O123" s="208"/>
      <c r="P123" s="208"/>
      <c r="Q123" s="209"/>
      <c r="R123" s="65"/>
      <c r="S123" s="21"/>
    </row>
    <row r="124" spans="1:19">
      <c r="A124" s="169"/>
      <c r="B124" s="170"/>
      <c r="C124" s="170"/>
      <c r="D124" s="170"/>
      <c r="E124" s="170"/>
      <c r="F124" s="170"/>
      <c r="G124" s="170"/>
      <c r="H124" s="171"/>
      <c r="I124" s="35"/>
      <c r="J124" s="35"/>
      <c r="K124" s="59"/>
      <c r="L124" s="207"/>
      <c r="M124" s="208"/>
      <c r="N124" s="208"/>
      <c r="O124" s="208"/>
      <c r="P124" s="208"/>
      <c r="Q124" s="209"/>
      <c r="R124" s="65"/>
      <c r="S124" s="21"/>
    </row>
    <row r="125" spans="1:19">
      <c r="A125" s="169"/>
      <c r="B125" s="170"/>
      <c r="C125" s="170"/>
      <c r="D125" s="170"/>
      <c r="E125" s="170"/>
      <c r="F125" s="170"/>
      <c r="G125" s="170"/>
      <c r="H125" s="171"/>
      <c r="I125" s="35"/>
      <c r="J125" s="35"/>
      <c r="K125" s="59"/>
      <c r="L125" s="207"/>
      <c r="M125" s="208"/>
      <c r="N125" s="208"/>
      <c r="O125" s="208"/>
      <c r="P125" s="208"/>
      <c r="Q125" s="209"/>
      <c r="R125" s="65"/>
      <c r="S125" s="21"/>
    </row>
    <row r="126" spans="1:19">
      <c r="A126" s="169"/>
      <c r="B126" s="170"/>
      <c r="C126" s="170"/>
      <c r="D126" s="170"/>
      <c r="E126" s="170"/>
      <c r="F126" s="170"/>
      <c r="G126" s="170"/>
      <c r="H126" s="171"/>
      <c r="I126" s="35"/>
      <c r="J126" s="35"/>
      <c r="K126" s="59"/>
      <c r="L126" s="207"/>
      <c r="M126" s="208"/>
      <c r="N126" s="208"/>
      <c r="O126" s="208"/>
      <c r="P126" s="208"/>
      <c r="Q126" s="209"/>
      <c r="R126" s="65"/>
      <c r="S126" s="21"/>
    </row>
    <row r="127" spans="1:19">
      <c r="A127" s="169"/>
      <c r="B127" s="170"/>
      <c r="C127" s="170"/>
      <c r="D127" s="170"/>
      <c r="E127" s="170"/>
      <c r="F127" s="170"/>
      <c r="G127" s="170"/>
      <c r="H127" s="171"/>
      <c r="I127" s="35"/>
      <c r="J127" s="35"/>
      <c r="K127" s="59"/>
      <c r="L127" s="207"/>
      <c r="M127" s="208"/>
      <c r="N127" s="208"/>
      <c r="O127" s="208"/>
      <c r="P127" s="208"/>
      <c r="Q127" s="209"/>
      <c r="R127" s="65"/>
      <c r="S127" s="21"/>
    </row>
    <row r="128" spans="1:19">
      <c r="A128" s="169"/>
      <c r="B128" s="170"/>
      <c r="C128" s="170"/>
      <c r="D128" s="170"/>
      <c r="E128" s="170"/>
      <c r="F128" s="170"/>
      <c r="G128" s="170"/>
      <c r="H128" s="171"/>
      <c r="I128" s="35"/>
      <c r="J128" s="35"/>
      <c r="K128" s="59"/>
      <c r="L128" s="207"/>
      <c r="M128" s="208"/>
      <c r="N128" s="208"/>
      <c r="O128" s="208"/>
      <c r="P128" s="208"/>
      <c r="Q128" s="209"/>
      <c r="R128" s="65"/>
      <c r="S128" s="21"/>
    </row>
    <row r="129" spans="1:19">
      <c r="A129" s="169"/>
      <c r="B129" s="170"/>
      <c r="C129" s="170"/>
      <c r="D129" s="170"/>
      <c r="E129" s="170"/>
      <c r="F129" s="170"/>
      <c r="G129" s="170"/>
      <c r="H129" s="171"/>
      <c r="I129" s="35"/>
      <c r="J129" s="35"/>
      <c r="K129" s="59"/>
      <c r="L129" s="207"/>
      <c r="M129" s="208"/>
      <c r="N129" s="208"/>
      <c r="O129" s="208"/>
      <c r="P129" s="208"/>
      <c r="Q129" s="209"/>
      <c r="R129" s="65"/>
      <c r="S129" s="21"/>
    </row>
    <row r="130" spans="1:19">
      <c r="A130" s="169"/>
      <c r="B130" s="170"/>
      <c r="C130" s="170"/>
      <c r="D130" s="170"/>
      <c r="E130" s="170"/>
      <c r="F130" s="170"/>
      <c r="G130" s="170"/>
      <c r="H130" s="171"/>
      <c r="I130" s="35"/>
      <c r="J130" s="35"/>
      <c r="K130" s="59"/>
      <c r="L130" s="207"/>
      <c r="M130" s="208"/>
      <c r="N130" s="208"/>
      <c r="O130" s="208"/>
      <c r="P130" s="208"/>
      <c r="Q130" s="209"/>
      <c r="R130" s="65"/>
      <c r="S130" s="21"/>
    </row>
    <row r="131" spans="1:19">
      <c r="A131" s="169"/>
      <c r="B131" s="170"/>
      <c r="C131" s="170"/>
      <c r="D131" s="170"/>
      <c r="E131" s="170"/>
      <c r="F131" s="170"/>
      <c r="G131" s="170"/>
      <c r="H131" s="171"/>
      <c r="I131" s="35"/>
      <c r="J131" s="35"/>
      <c r="K131" s="59"/>
      <c r="L131" s="207"/>
      <c r="M131" s="208"/>
      <c r="N131" s="208"/>
      <c r="O131" s="208"/>
      <c r="P131" s="208"/>
      <c r="Q131" s="209"/>
      <c r="R131" s="65"/>
      <c r="S131" s="21"/>
    </row>
    <row r="132" spans="1:19">
      <c r="A132" s="169"/>
      <c r="B132" s="170"/>
      <c r="C132" s="170"/>
      <c r="D132" s="170"/>
      <c r="E132" s="170"/>
      <c r="F132" s="170"/>
      <c r="G132" s="170"/>
      <c r="H132" s="171"/>
      <c r="I132" s="35"/>
      <c r="J132" s="35"/>
      <c r="K132" s="59"/>
      <c r="L132" s="207"/>
      <c r="M132" s="208"/>
      <c r="N132" s="208"/>
      <c r="O132" s="208"/>
      <c r="P132" s="208"/>
      <c r="Q132" s="209"/>
      <c r="R132" s="65"/>
      <c r="S132" s="21"/>
    </row>
    <row r="133" spans="1:19">
      <c r="A133" s="210" t="s">
        <v>157</v>
      </c>
      <c r="B133" s="210"/>
      <c r="C133" s="210"/>
      <c r="D133" s="210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1"/>
      <c r="R133" s="96">
        <f>SUM(R123:R132)</f>
        <v>0</v>
      </c>
      <c r="S133" s="21"/>
    </row>
    <row r="134" spans="1:19">
      <c r="A134" s="156" t="s">
        <v>156</v>
      </c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97">
        <f>R94+R107+R120+R133</f>
        <v>0</v>
      </c>
      <c r="S134" s="21"/>
    </row>
    <row r="135" spans="1:19">
      <c r="A135" s="121" t="s">
        <v>119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21"/>
    </row>
    <row r="136" spans="1:19" ht="129.75" customHeight="1">
      <c r="A136" s="183" t="s">
        <v>235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21"/>
    </row>
    <row r="137" spans="1:19">
      <c r="A137" s="159" t="s">
        <v>53</v>
      </c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21"/>
    </row>
    <row r="138" spans="1:19">
      <c r="A138" s="198" t="s">
        <v>155</v>
      </c>
      <c r="B138" s="198"/>
      <c r="C138" s="198"/>
      <c r="D138" s="198"/>
      <c r="E138" s="198"/>
      <c r="F138" s="198"/>
      <c r="G138" s="198"/>
      <c r="H138" s="198"/>
      <c r="I138" s="198"/>
      <c r="J138" s="198"/>
      <c r="K138" s="198"/>
      <c r="L138" s="198"/>
      <c r="M138" s="198"/>
      <c r="N138" s="198"/>
      <c r="O138" s="199"/>
      <c r="P138" s="200">
        <f>$P$24</f>
        <v>43922</v>
      </c>
      <c r="Q138" s="201"/>
      <c r="R138" s="202" t="s">
        <v>153</v>
      </c>
      <c r="S138" s="21"/>
    </row>
    <row r="139" spans="1:19" ht="25.5" customHeight="1">
      <c r="A139" s="172" t="s">
        <v>152</v>
      </c>
      <c r="B139" s="174"/>
      <c r="C139" s="174"/>
      <c r="D139" s="174"/>
      <c r="E139" s="174"/>
      <c r="F139" s="174"/>
      <c r="G139" s="174"/>
      <c r="H139" s="174"/>
      <c r="I139" s="173"/>
      <c r="J139" s="204" t="s">
        <v>6</v>
      </c>
      <c r="K139" s="205"/>
      <c r="L139" s="204" t="s">
        <v>151</v>
      </c>
      <c r="M139" s="205"/>
      <c r="N139" s="204" t="s">
        <v>134</v>
      </c>
      <c r="O139" s="206"/>
      <c r="P139" s="75" t="str">
        <f>"Сумма "&amp;$R$4</f>
        <v>Сумма тыс.руб</v>
      </c>
      <c r="Q139" s="76" t="s">
        <v>127</v>
      </c>
      <c r="R139" s="203"/>
      <c r="S139" s="21"/>
    </row>
    <row r="140" spans="1:19">
      <c r="A140" s="169"/>
      <c r="B140" s="170"/>
      <c r="C140" s="170"/>
      <c r="D140" s="170"/>
      <c r="E140" s="170"/>
      <c r="F140" s="170"/>
      <c r="G140" s="170"/>
      <c r="H140" s="170"/>
      <c r="I140" s="171"/>
      <c r="J140" s="175"/>
      <c r="K140" s="177"/>
      <c r="L140" s="195"/>
      <c r="M140" s="196"/>
      <c r="N140" s="195"/>
      <c r="O140" s="197"/>
      <c r="P140" s="33"/>
      <c r="Q140" s="32"/>
      <c r="R140" s="34"/>
      <c r="S140" s="21"/>
    </row>
    <row r="141" spans="1:19">
      <c r="A141" s="169"/>
      <c r="B141" s="170"/>
      <c r="C141" s="170"/>
      <c r="D141" s="170"/>
      <c r="E141" s="170"/>
      <c r="F141" s="170"/>
      <c r="G141" s="170"/>
      <c r="H141" s="170"/>
      <c r="I141" s="171"/>
      <c r="J141" s="175"/>
      <c r="K141" s="177"/>
      <c r="L141" s="195"/>
      <c r="M141" s="196"/>
      <c r="N141" s="195"/>
      <c r="O141" s="197"/>
      <c r="P141" s="33"/>
      <c r="Q141" s="32"/>
      <c r="R141" s="34"/>
      <c r="S141" s="21"/>
    </row>
    <row r="142" spans="1:19">
      <c r="A142" s="169"/>
      <c r="B142" s="170"/>
      <c r="C142" s="170"/>
      <c r="D142" s="170"/>
      <c r="E142" s="170"/>
      <c r="F142" s="170"/>
      <c r="G142" s="170"/>
      <c r="H142" s="170"/>
      <c r="I142" s="171"/>
      <c r="J142" s="175"/>
      <c r="K142" s="177"/>
      <c r="L142" s="195"/>
      <c r="M142" s="196"/>
      <c r="N142" s="195"/>
      <c r="O142" s="197"/>
      <c r="P142" s="33"/>
      <c r="Q142" s="32"/>
      <c r="R142" s="34"/>
      <c r="S142" s="21"/>
    </row>
    <row r="143" spans="1:19">
      <c r="A143" s="169"/>
      <c r="B143" s="170"/>
      <c r="C143" s="170"/>
      <c r="D143" s="170"/>
      <c r="E143" s="170"/>
      <c r="F143" s="170"/>
      <c r="G143" s="170"/>
      <c r="H143" s="170"/>
      <c r="I143" s="171"/>
      <c r="J143" s="175"/>
      <c r="K143" s="177"/>
      <c r="L143" s="195"/>
      <c r="M143" s="196"/>
      <c r="N143" s="195"/>
      <c r="O143" s="197"/>
      <c r="P143" s="33"/>
      <c r="Q143" s="32"/>
      <c r="R143" s="34"/>
      <c r="S143" s="21"/>
    </row>
    <row r="144" spans="1:19">
      <c r="A144" s="169"/>
      <c r="B144" s="170"/>
      <c r="C144" s="170"/>
      <c r="D144" s="170"/>
      <c r="E144" s="170"/>
      <c r="F144" s="170"/>
      <c r="G144" s="170"/>
      <c r="H144" s="170"/>
      <c r="I144" s="171"/>
      <c r="J144" s="175"/>
      <c r="K144" s="177"/>
      <c r="L144" s="195"/>
      <c r="M144" s="196"/>
      <c r="N144" s="195"/>
      <c r="O144" s="197"/>
      <c r="P144" s="33"/>
      <c r="Q144" s="32"/>
      <c r="R144" s="34"/>
      <c r="S144" s="21"/>
    </row>
    <row r="145" spans="1:19">
      <c r="A145" s="169"/>
      <c r="B145" s="170"/>
      <c r="C145" s="170"/>
      <c r="D145" s="170"/>
      <c r="E145" s="170"/>
      <c r="F145" s="170"/>
      <c r="G145" s="170"/>
      <c r="H145" s="170"/>
      <c r="I145" s="171"/>
      <c r="J145" s="175"/>
      <c r="K145" s="177"/>
      <c r="L145" s="195"/>
      <c r="M145" s="196"/>
      <c r="N145" s="195"/>
      <c r="O145" s="197"/>
      <c r="P145" s="33"/>
      <c r="Q145" s="32"/>
      <c r="R145" s="34"/>
      <c r="S145" s="21"/>
    </row>
    <row r="146" spans="1:19">
      <c r="A146" s="169"/>
      <c r="B146" s="170"/>
      <c r="C146" s="170"/>
      <c r="D146" s="170"/>
      <c r="E146" s="170"/>
      <c r="F146" s="170"/>
      <c r="G146" s="170"/>
      <c r="H146" s="170"/>
      <c r="I146" s="171"/>
      <c r="J146" s="175"/>
      <c r="K146" s="177"/>
      <c r="L146" s="195"/>
      <c r="M146" s="196"/>
      <c r="N146" s="195"/>
      <c r="O146" s="197"/>
      <c r="P146" s="33"/>
      <c r="Q146" s="32"/>
      <c r="R146" s="34"/>
      <c r="S146" s="21"/>
    </row>
    <row r="147" spans="1:19">
      <c r="A147" s="169"/>
      <c r="B147" s="170"/>
      <c r="C147" s="170"/>
      <c r="D147" s="170"/>
      <c r="E147" s="170"/>
      <c r="F147" s="170"/>
      <c r="G147" s="170"/>
      <c r="H147" s="170"/>
      <c r="I147" s="171"/>
      <c r="J147" s="175"/>
      <c r="K147" s="177"/>
      <c r="L147" s="195"/>
      <c r="M147" s="196"/>
      <c r="N147" s="195"/>
      <c r="O147" s="197"/>
      <c r="P147" s="33"/>
      <c r="Q147" s="32"/>
      <c r="R147" s="34"/>
      <c r="S147" s="21"/>
    </row>
    <row r="148" spans="1:19">
      <c r="A148" s="169"/>
      <c r="B148" s="170"/>
      <c r="C148" s="170"/>
      <c r="D148" s="170"/>
      <c r="E148" s="170"/>
      <c r="F148" s="170"/>
      <c r="G148" s="170"/>
      <c r="H148" s="170"/>
      <c r="I148" s="171"/>
      <c r="J148" s="175"/>
      <c r="K148" s="177"/>
      <c r="L148" s="195"/>
      <c r="M148" s="196"/>
      <c r="N148" s="195"/>
      <c r="O148" s="197"/>
      <c r="P148" s="33"/>
      <c r="Q148" s="32"/>
      <c r="R148" s="34"/>
      <c r="S148" s="21"/>
    </row>
    <row r="149" spans="1:19">
      <c r="A149" s="169"/>
      <c r="B149" s="170"/>
      <c r="C149" s="170"/>
      <c r="D149" s="170"/>
      <c r="E149" s="170"/>
      <c r="F149" s="170"/>
      <c r="G149" s="170"/>
      <c r="H149" s="170"/>
      <c r="I149" s="171"/>
      <c r="J149" s="175"/>
      <c r="K149" s="177"/>
      <c r="L149" s="195"/>
      <c r="M149" s="196"/>
      <c r="N149" s="195"/>
      <c r="O149" s="197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>
      <c r="A151" s="198" t="s">
        <v>154</v>
      </c>
      <c r="B151" s="198"/>
      <c r="C151" s="198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9"/>
      <c r="P151" s="200">
        <f>$P$24</f>
        <v>43922</v>
      </c>
      <c r="Q151" s="201"/>
      <c r="R151" s="202" t="s">
        <v>153</v>
      </c>
      <c r="S151" s="21"/>
    </row>
    <row r="152" spans="1:19" ht="25.5" customHeight="1">
      <c r="A152" s="172" t="s">
        <v>152</v>
      </c>
      <c r="B152" s="174"/>
      <c r="C152" s="174"/>
      <c r="D152" s="174"/>
      <c r="E152" s="174"/>
      <c r="F152" s="174"/>
      <c r="G152" s="174"/>
      <c r="H152" s="174"/>
      <c r="I152" s="173"/>
      <c r="J152" s="204" t="s">
        <v>6</v>
      </c>
      <c r="K152" s="205"/>
      <c r="L152" s="204" t="s">
        <v>151</v>
      </c>
      <c r="M152" s="205"/>
      <c r="N152" s="204" t="s">
        <v>134</v>
      </c>
      <c r="O152" s="206"/>
      <c r="P152" s="75" t="str">
        <f>"Сумма "&amp;$R$4</f>
        <v>Сумма тыс.руб</v>
      </c>
      <c r="Q152" s="76" t="s">
        <v>127</v>
      </c>
      <c r="R152" s="203"/>
      <c r="S152" s="21"/>
    </row>
    <row r="153" spans="1:19">
      <c r="A153" s="192"/>
      <c r="B153" s="193"/>
      <c r="C153" s="193"/>
      <c r="D153" s="193"/>
      <c r="E153" s="193"/>
      <c r="F153" s="193"/>
      <c r="G153" s="193"/>
      <c r="H153" s="193"/>
      <c r="I153" s="194"/>
      <c r="J153" s="175"/>
      <c r="K153" s="177"/>
      <c r="L153" s="195"/>
      <c r="M153" s="196"/>
      <c r="N153" s="195"/>
      <c r="O153" s="197"/>
      <c r="P153" s="33"/>
      <c r="Q153" s="32"/>
      <c r="R153" s="34"/>
      <c r="S153" s="21"/>
    </row>
    <row r="154" spans="1:19">
      <c r="A154" s="192"/>
      <c r="B154" s="193"/>
      <c r="C154" s="193"/>
      <c r="D154" s="193"/>
      <c r="E154" s="193"/>
      <c r="F154" s="193"/>
      <c r="G154" s="193"/>
      <c r="H154" s="193"/>
      <c r="I154" s="194"/>
      <c r="J154" s="175"/>
      <c r="K154" s="177"/>
      <c r="L154" s="195"/>
      <c r="M154" s="196"/>
      <c r="N154" s="195"/>
      <c r="O154" s="197"/>
      <c r="P154" s="33"/>
      <c r="Q154" s="32"/>
      <c r="R154" s="34"/>
      <c r="S154" s="21"/>
    </row>
    <row r="155" spans="1:19">
      <c r="A155" s="192"/>
      <c r="B155" s="193"/>
      <c r="C155" s="193"/>
      <c r="D155" s="193"/>
      <c r="E155" s="193"/>
      <c r="F155" s="193"/>
      <c r="G155" s="193"/>
      <c r="H155" s="193"/>
      <c r="I155" s="194"/>
      <c r="J155" s="175"/>
      <c r="K155" s="177"/>
      <c r="L155" s="195"/>
      <c r="M155" s="196"/>
      <c r="N155" s="195"/>
      <c r="O155" s="197"/>
      <c r="P155" s="33"/>
      <c r="Q155" s="32"/>
      <c r="R155" s="34"/>
      <c r="S155" s="21"/>
    </row>
    <row r="156" spans="1:19">
      <c r="A156" s="192"/>
      <c r="B156" s="193"/>
      <c r="C156" s="193"/>
      <c r="D156" s="193"/>
      <c r="E156" s="193"/>
      <c r="F156" s="193"/>
      <c r="G156" s="193"/>
      <c r="H156" s="193"/>
      <c r="I156" s="194"/>
      <c r="J156" s="175"/>
      <c r="K156" s="177"/>
      <c r="L156" s="195"/>
      <c r="M156" s="196"/>
      <c r="N156" s="195"/>
      <c r="O156" s="197"/>
      <c r="P156" s="33"/>
      <c r="Q156" s="32"/>
      <c r="R156" s="34"/>
      <c r="S156" s="21"/>
    </row>
    <row r="157" spans="1:19">
      <c r="A157" s="192"/>
      <c r="B157" s="193"/>
      <c r="C157" s="193"/>
      <c r="D157" s="193"/>
      <c r="E157" s="193"/>
      <c r="F157" s="193"/>
      <c r="G157" s="193"/>
      <c r="H157" s="193"/>
      <c r="I157" s="194"/>
      <c r="J157" s="175"/>
      <c r="K157" s="177"/>
      <c r="L157" s="195"/>
      <c r="M157" s="196"/>
      <c r="N157" s="195"/>
      <c r="O157" s="197"/>
      <c r="P157" s="33"/>
      <c r="Q157" s="32"/>
      <c r="R157" s="31"/>
      <c r="S157" s="21"/>
    </row>
    <row r="158" spans="1:19">
      <c r="A158" s="192"/>
      <c r="B158" s="193"/>
      <c r="C158" s="193"/>
      <c r="D158" s="193"/>
      <c r="E158" s="193"/>
      <c r="F158" s="193"/>
      <c r="G158" s="193"/>
      <c r="H158" s="193"/>
      <c r="I158" s="194"/>
      <c r="J158" s="175"/>
      <c r="K158" s="177"/>
      <c r="L158" s="195"/>
      <c r="M158" s="196"/>
      <c r="N158" s="195"/>
      <c r="O158" s="197"/>
      <c r="P158" s="33"/>
      <c r="Q158" s="32"/>
      <c r="R158" s="31"/>
      <c r="S158" s="21"/>
    </row>
    <row r="159" spans="1:19">
      <c r="A159" s="192"/>
      <c r="B159" s="193"/>
      <c r="C159" s="193"/>
      <c r="D159" s="193"/>
      <c r="E159" s="193"/>
      <c r="F159" s="193"/>
      <c r="G159" s="193"/>
      <c r="H159" s="193"/>
      <c r="I159" s="194"/>
      <c r="J159" s="175"/>
      <c r="K159" s="177"/>
      <c r="L159" s="195"/>
      <c r="M159" s="196"/>
      <c r="N159" s="195"/>
      <c r="O159" s="197"/>
      <c r="P159" s="33"/>
      <c r="Q159" s="32"/>
      <c r="R159" s="31"/>
      <c r="S159" s="21"/>
    </row>
    <row r="160" spans="1:19">
      <c r="A160" s="192"/>
      <c r="B160" s="193"/>
      <c r="C160" s="193"/>
      <c r="D160" s="193"/>
      <c r="E160" s="193"/>
      <c r="F160" s="193"/>
      <c r="G160" s="193"/>
      <c r="H160" s="193"/>
      <c r="I160" s="194"/>
      <c r="J160" s="175"/>
      <c r="K160" s="177"/>
      <c r="L160" s="195"/>
      <c r="M160" s="196"/>
      <c r="N160" s="195"/>
      <c r="O160" s="197"/>
      <c r="P160" s="33"/>
      <c r="Q160" s="32"/>
      <c r="R160" s="31"/>
      <c r="S160" s="21"/>
    </row>
    <row r="161" spans="1:19">
      <c r="A161" s="192"/>
      <c r="B161" s="193"/>
      <c r="C161" s="193"/>
      <c r="D161" s="193"/>
      <c r="E161" s="193"/>
      <c r="F161" s="193"/>
      <c r="G161" s="193"/>
      <c r="H161" s="193"/>
      <c r="I161" s="194"/>
      <c r="J161" s="175"/>
      <c r="K161" s="177"/>
      <c r="L161" s="195"/>
      <c r="M161" s="196"/>
      <c r="N161" s="195"/>
      <c r="O161" s="197"/>
      <c r="P161" s="33"/>
      <c r="Q161" s="32"/>
      <c r="R161" s="31"/>
      <c r="S161" s="21"/>
    </row>
    <row r="162" spans="1:19">
      <c r="A162" s="192"/>
      <c r="B162" s="193"/>
      <c r="C162" s="193"/>
      <c r="D162" s="193"/>
      <c r="E162" s="193"/>
      <c r="F162" s="193"/>
      <c r="G162" s="193"/>
      <c r="H162" s="193"/>
      <c r="I162" s="194"/>
      <c r="J162" s="175"/>
      <c r="K162" s="177"/>
      <c r="L162" s="195"/>
      <c r="M162" s="196"/>
      <c r="N162" s="195"/>
      <c r="O162" s="197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21" t="s">
        <v>119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21"/>
    </row>
    <row r="166" spans="1:19" ht="115.5" customHeight="1">
      <c r="A166" s="249" t="s">
        <v>204</v>
      </c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1"/>
    </row>
    <row r="167" spans="1:19" ht="15" customHeight="1">
      <c r="A167" s="124" t="s">
        <v>148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6"/>
      <c r="S167" s="21"/>
    </row>
    <row r="168" spans="1:19" ht="15" customHeight="1">
      <c r="A168" s="178" t="s">
        <v>147</v>
      </c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9"/>
      <c r="Q168" s="180">
        <f>$P$24</f>
        <v>43922</v>
      </c>
      <c r="R168" s="181"/>
      <c r="S168" s="21"/>
    </row>
    <row r="169" spans="1:19" ht="25.5">
      <c r="A169" s="172" t="s">
        <v>138</v>
      </c>
      <c r="B169" s="174"/>
      <c r="C169" s="174"/>
      <c r="D169" s="174"/>
      <c r="E169" s="174"/>
      <c r="F169" s="174"/>
      <c r="G169" s="174"/>
      <c r="H169" s="174"/>
      <c r="I169" s="173"/>
      <c r="J169" s="172" t="s">
        <v>135</v>
      </c>
      <c r="K169" s="173"/>
      <c r="L169" s="172" t="s">
        <v>144</v>
      </c>
      <c r="M169" s="173"/>
      <c r="N169" s="103" t="s">
        <v>133</v>
      </c>
      <c r="O169" s="172" t="s">
        <v>132</v>
      </c>
      <c r="P169" s="173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69"/>
      <c r="B170" s="170"/>
      <c r="C170" s="170"/>
      <c r="D170" s="170"/>
      <c r="E170" s="170"/>
      <c r="F170" s="170"/>
      <c r="G170" s="170"/>
      <c r="H170" s="170"/>
      <c r="I170" s="171"/>
      <c r="J170" s="166"/>
      <c r="K170" s="166"/>
      <c r="L170" s="166"/>
      <c r="M170" s="166"/>
      <c r="N170" s="30"/>
      <c r="O170" s="167"/>
      <c r="P170" s="168"/>
      <c r="Q170" s="65"/>
      <c r="R170" s="65"/>
      <c r="S170" s="21"/>
    </row>
    <row r="171" spans="1:19">
      <c r="A171" s="169"/>
      <c r="B171" s="170"/>
      <c r="C171" s="170"/>
      <c r="D171" s="170"/>
      <c r="E171" s="170"/>
      <c r="F171" s="170"/>
      <c r="G171" s="170"/>
      <c r="H171" s="170"/>
      <c r="I171" s="171"/>
      <c r="J171" s="166"/>
      <c r="K171" s="166"/>
      <c r="L171" s="166"/>
      <c r="M171" s="166"/>
      <c r="N171" s="30"/>
      <c r="O171" s="167"/>
      <c r="P171" s="168"/>
      <c r="Q171" s="65"/>
      <c r="R171" s="66"/>
      <c r="S171" s="21"/>
    </row>
    <row r="172" spans="1:19">
      <c r="A172" s="169"/>
      <c r="B172" s="170"/>
      <c r="C172" s="170"/>
      <c r="D172" s="170"/>
      <c r="E172" s="170"/>
      <c r="F172" s="170"/>
      <c r="G172" s="170"/>
      <c r="H172" s="170"/>
      <c r="I172" s="171"/>
      <c r="J172" s="166"/>
      <c r="K172" s="166"/>
      <c r="L172" s="166"/>
      <c r="M172" s="166"/>
      <c r="N172" s="30"/>
      <c r="O172" s="167"/>
      <c r="P172" s="168"/>
      <c r="Q172" s="65"/>
      <c r="R172" s="66"/>
      <c r="S172" s="21"/>
    </row>
    <row r="173" spans="1:19">
      <c r="A173" s="169"/>
      <c r="B173" s="170"/>
      <c r="C173" s="170"/>
      <c r="D173" s="170"/>
      <c r="E173" s="170"/>
      <c r="F173" s="170"/>
      <c r="G173" s="170"/>
      <c r="H173" s="170"/>
      <c r="I173" s="171"/>
      <c r="J173" s="166"/>
      <c r="K173" s="166"/>
      <c r="L173" s="166"/>
      <c r="M173" s="166"/>
      <c r="N173" s="30"/>
      <c r="O173" s="167"/>
      <c r="P173" s="168"/>
      <c r="Q173" s="65"/>
      <c r="R173" s="66"/>
      <c r="S173" s="21"/>
    </row>
    <row r="174" spans="1:19">
      <c r="A174" s="169"/>
      <c r="B174" s="170"/>
      <c r="C174" s="170"/>
      <c r="D174" s="170"/>
      <c r="E174" s="170"/>
      <c r="F174" s="170"/>
      <c r="G174" s="170"/>
      <c r="H174" s="170"/>
      <c r="I174" s="171"/>
      <c r="J174" s="166"/>
      <c r="K174" s="166"/>
      <c r="L174" s="166"/>
      <c r="M174" s="166"/>
      <c r="N174" s="30"/>
      <c r="O174" s="167"/>
      <c r="P174" s="168"/>
      <c r="Q174" s="65"/>
      <c r="R174" s="66"/>
      <c r="S174" s="21"/>
    </row>
    <row r="175" spans="1:19">
      <c r="A175" s="169"/>
      <c r="B175" s="170"/>
      <c r="C175" s="170"/>
      <c r="D175" s="170"/>
      <c r="E175" s="170"/>
      <c r="F175" s="170"/>
      <c r="G175" s="170"/>
      <c r="H175" s="170"/>
      <c r="I175" s="171"/>
      <c r="J175" s="166"/>
      <c r="K175" s="166"/>
      <c r="L175" s="166"/>
      <c r="M175" s="166"/>
      <c r="N175" s="30"/>
      <c r="O175" s="167"/>
      <c r="P175" s="168"/>
      <c r="Q175" s="65"/>
      <c r="R175" s="66"/>
      <c r="S175" s="21"/>
    </row>
    <row r="176" spans="1:19">
      <c r="A176" s="169"/>
      <c r="B176" s="170"/>
      <c r="C176" s="170"/>
      <c r="D176" s="170"/>
      <c r="E176" s="170"/>
      <c r="F176" s="170"/>
      <c r="G176" s="170"/>
      <c r="H176" s="170"/>
      <c r="I176" s="171"/>
      <c r="J176" s="166"/>
      <c r="K176" s="166"/>
      <c r="L176" s="166"/>
      <c r="M176" s="166"/>
      <c r="N176" s="30"/>
      <c r="O176" s="167"/>
      <c r="P176" s="168"/>
      <c r="Q176" s="65"/>
      <c r="R176" s="66"/>
      <c r="S176" s="21"/>
    </row>
    <row r="177" spans="1:19">
      <c r="A177" s="169"/>
      <c r="B177" s="170"/>
      <c r="C177" s="170"/>
      <c r="D177" s="170"/>
      <c r="E177" s="170"/>
      <c r="F177" s="170"/>
      <c r="G177" s="170"/>
      <c r="H177" s="170"/>
      <c r="I177" s="171"/>
      <c r="J177" s="166"/>
      <c r="K177" s="166"/>
      <c r="L177" s="166"/>
      <c r="M177" s="166"/>
      <c r="N177" s="30"/>
      <c r="O177" s="167"/>
      <c r="P177" s="168"/>
      <c r="Q177" s="65"/>
      <c r="R177" s="66"/>
      <c r="S177" s="21"/>
    </row>
    <row r="178" spans="1:19">
      <c r="A178" s="169"/>
      <c r="B178" s="170"/>
      <c r="C178" s="170"/>
      <c r="D178" s="170"/>
      <c r="E178" s="170"/>
      <c r="F178" s="170"/>
      <c r="G178" s="170"/>
      <c r="H178" s="170"/>
      <c r="I178" s="171"/>
      <c r="J178" s="166"/>
      <c r="K178" s="166"/>
      <c r="L178" s="166"/>
      <c r="M178" s="166"/>
      <c r="N178" s="30"/>
      <c r="O178" s="167"/>
      <c r="P178" s="168"/>
      <c r="Q178" s="65"/>
      <c r="R178" s="66"/>
      <c r="S178" s="21"/>
    </row>
    <row r="179" spans="1:19">
      <c r="A179" s="169"/>
      <c r="B179" s="170"/>
      <c r="C179" s="170"/>
      <c r="D179" s="170"/>
      <c r="E179" s="170"/>
      <c r="F179" s="170"/>
      <c r="G179" s="170"/>
      <c r="H179" s="170"/>
      <c r="I179" s="171"/>
      <c r="J179" s="166"/>
      <c r="K179" s="166"/>
      <c r="L179" s="166"/>
      <c r="M179" s="166"/>
      <c r="N179" s="30"/>
      <c r="O179" s="167"/>
      <c r="P179" s="168"/>
      <c r="Q179" s="65"/>
      <c r="R179" s="65"/>
      <c r="S179" s="21"/>
    </row>
    <row r="180" spans="1:19" ht="15" customHeight="1">
      <c r="A180" s="154" t="s">
        <v>146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5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178" t="s">
        <v>145</v>
      </c>
      <c r="B181" s="178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9"/>
      <c r="Q181" s="180">
        <f>$P$24</f>
        <v>43922</v>
      </c>
      <c r="R181" s="181"/>
      <c r="S181" s="21"/>
    </row>
    <row r="182" spans="1:19" ht="25.5">
      <c r="A182" s="172" t="s">
        <v>138</v>
      </c>
      <c r="B182" s="174"/>
      <c r="C182" s="174"/>
      <c r="D182" s="174"/>
      <c r="E182" s="174"/>
      <c r="F182" s="173"/>
      <c r="G182" s="172" t="s">
        <v>6</v>
      </c>
      <c r="H182" s="174"/>
      <c r="I182" s="173"/>
      <c r="J182" s="172" t="s">
        <v>135</v>
      </c>
      <c r="K182" s="173"/>
      <c r="L182" s="172" t="s">
        <v>144</v>
      </c>
      <c r="M182" s="173"/>
      <c r="N182" s="103" t="s">
        <v>133</v>
      </c>
      <c r="O182" s="172" t="s">
        <v>132</v>
      </c>
      <c r="P182" s="173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69"/>
      <c r="B183" s="170"/>
      <c r="C183" s="170"/>
      <c r="D183" s="170"/>
      <c r="E183" s="170"/>
      <c r="F183" s="171"/>
      <c r="G183" s="188"/>
      <c r="H183" s="188"/>
      <c r="I183" s="188"/>
      <c r="J183" s="166"/>
      <c r="K183" s="166"/>
      <c r="L183" s="166"/>
      <c r="M183" s="166"/>
      <c r="N183" s="30"/>
      <c r="O183" s="167"/>
      <c r="P183" s="168"/>
      <c r="Q183" s="65"/>
      <c r="R183" s="65"/>
      <c r="S183" s="21"/>
    </row>
    <row r="184" spans="1:19">
      <c r="A184" s="169"/>
      <c r="B184" s="170"/>
      <c r="C184" s="170"/>
      <c r="D184" s="170"/>
      <c r="E184" s="170"/>
      <c r="F184" s="171"/>
      <c r="G184" s="188"/>
      <c r="H184" s="188"/>
      <c r="I184" s="188"/>
      <c r="J184" s="166"/>
      <c r="K184" s="166"/>
      <c r="L184" s="166"/>
      <c r="M184" s="166"/>
      <c r="N184" s="30"/>
      <c r="O184" s="167"/>
      <c r="P184" s="168"/>
      <c r="Q184" s="65"/>
      <c r="R184" s="66"/>
      <c r="S184" s="21"/>
    </row>
    <row r="185" spans="1:19">
      <c r="A185" s="169"/>
      <c r="B185" s="170"/>
      <c r="C185" s="170"/>
      <c r="D185" s="170"/>
      <c r="E185" s="170"/>
      <c r="F185" s="171"/>
      <c r="G185" s="188"/>
      <c r="H185" s="188"/>
      <c r="I185" s="188"/>
      <c r="J185" s="166"/>
      <c r="K185" s="166"/>
      <c r="L185" s="166"/>
      <c r="M185" s="166"/>
      <c r="N185" s="30"/>
      <c r="O185" s="167"/>
      <c r="P185" s="168"/>
      <c r="Q185" s="65"/>
      <c r="R185" s="66"/>
      <c r="S185" s="21"/>
    </row>
    <row r="186" spans="1:19">
      <c r="A186" s="169"/>
      <c r="B186" s="170"/>
      <c r="C186" s="170"/>
      <c r="D186" s="170"/>
      <c r="E186" s="170"/>
      <c r="F186" s="171"/>
      <c r="G186" s="188"/>
      <c r="H186" s="188"/>
      <c r="I186" s="188"/>
      <c r="J186" s="166"/>
      <c r="K186" s="166"/>
      <c r="L186" s="166"/>
      <c r="M186" s="166"/>
      <c r="N186" s="30"/>
      <c r="O186" s="167"/>
      <c r="P186" s="168"/>
      <c r="Q186" s="65"/>
      <c r="R186" s="66"/>
      <c r="S186" s="21"/>
    </row>
    <row r="187" spans="1:19">
      <c r="A187" s="169"/>
      <c r="B187" s="170"/>
      <c r="C187" s="170"/>
      <c r="D187" s="170"/>
      <c r="E187" s="170"/>
      <c r="F187" s="171"/>
      <c r="G187" s="188"/>
      <c r="H187" s="188"/>
      <c r="I187" s="188"/>
      <c r="J187" s="166"/>
      <c r="K187" s="166"/>
      <c r="L187" s="166"/>
      <c r="M187" s="166"/>
      <c r="N187" s="30"/>
      <c r="O187" s="167"/>
      <c r="P187" s="168"/>
      <c r="Q187" s="65"/>
      <c r="R187" s="66"/>
      <c r="S187" s="21"/>
    </row>
    <row r="188" spans="1:19">
      <c r="A188" s="169"/>
      <c r="B188" s="170"/>
      <c r="C188" s="170"/>
      <c r="D188" s="170"/>
      <c r="E188" s="170"/>
      <c r="F188" s="171"/>
      <c r="G188" s="188"/>
      <c r="H188" s="188"/>
      <c r="I188" s="188"/>
      <c r="J188" s="166"/>
      <c r="K188" s="166"/>
      <c r="L188" s="166"/>
      <c r="M188" s="166"/>
      <c r="N188" s="30"/>
      <c r="O188" s="167"/>
      <c r="P188" s="168"/>
      <c r="Q188" s="65"/>
      <c r="R188" s="66"/>
      <c r="S188" s="21"/>
    </row>
    <row r="189" spans="1:19">
      <c r="A189" s="169"/>
      <c r="B189" s="170"/>
      <c r="C189" s="170"/>
      <c r="D189" s="170"/>
      <c r="E189" s="170"/>
      <c r="F189" s="171"/>
      <c r="G189" s="188"/>
      <c r="H189" s="188"/>
      <c r="I189" s="188"/>
      <c r="J189" s="166"/>
      <c r="K189" s="166"/>
      <c r="L189" s="166"/>
      <c r="M189" s="166"/>
      <c r="N189" s="30"/>
      <c r="O189" s="167"/>
      <c r="P189" s="168"/>
      <c r="Q189" s="65"/>
      <c r="R189" s="66"/>
      <c r="S189" s="21"/>
    </row>
    <row r="190" spans="1:19">
      <c r="A190" s="169"/>
      <c r="B190" s="170"/>
      <c r="C190" s="170"/>
      <c r="D190" s="170"/>
      <c r="E190" s="170"/>
      <c r="F190" s="171"/>
      <c r="G190" s="188"/>
      <c r="H190" s="188"/>
      <c r="I190" s="188"/>
      <c r="J190" s="166"/>
      <c r="K190" s="166"/>
      <c r="L190" s="166"/>
      <c r="M190" s="166"/>
      <c r="N190" s="30"/>
      <c r="O190" s="167"/>
      <c r="P190" s="168"/>
      <c r="Q190" s="65"/>
      <c r="R190" s="66"/>
      <c r="S190" s="21"/>
    </row>
    <row r="191" spans="1:19">
      <c r="A191" s="169"/>
      <c r="B191" s="170"/>
      <c r="C191" s="170"/>
      <c r="D191" s="170"/>
      <c r="E191" s="170"/>
      <c r="F191" s="171"/>
      <c r="G191" s="188"/>
      <c r="H191" s="188"/>
      <c r="I191" s="188"/>
      <c r="J191" s="166"/>
      <c r="K191" s="166"/>
      <c r="L191" s="166"/>
      <c r="M191" s="166"/>
      <c r="N191" s="30"/>
      <c r="O191" s="167"/>
      <c r="P191" s="168"/>
      <c r="Q191" s="65"/>
      <c r="R191" s="66"/>
      <c r="S191" s="21"/>
    </row>
    <row r="192" spans="1:19">
      <c r="A192" s="169"/>
      <c r="B192" s="170"/>
      <c r="C192" s="170"/>
      <c r="D192" s="170"/>
      <c r="E192" s="170"/>
      <c r="F192" s="171"/>
      <c r="G192" s="188"/>
      <c r="H192" s="188"/>
      <c r="I192" s="188"/>
      <c r="J192" s="166"/>
      <c r="K192" s="166"/>
      <c r="L192" s="166"/>
      <c r="M192" s="166"/>
      <c r="N192" s="30"/>
      <c r="O192" s="167"/>
      <c r="P192" s="168"/>
      <c r="Q192" s="65"/>
      <c r="R192" s="65"/>
      <c r="S192" s="21"/>
    </row>
    <row r="193" spans="1:19" ht="15" customHeight="1">
      <c r="A193" s="154" t="s">
        <v>143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5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178" t="str">
        <f>"Лизинговые платежи к уплате с "&amp;TEXT($Q$194,"ДД.ММ.ГГГГ")&amp;" до "&amp;TEXT($S$8,"ДД.ММ.ГГГГ")</f>
        <v>Лизинговые платежи к уплате с 01.04.2020 до 01.04.2021</v>
      </c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9"/>
      <c r="Q194" s="180">
        <f>$P$24</f>
        <v>43922</v>
      </c>
      <c r="R194" s="181"/>
      <c r="S194" s="21"/>
    </row>
    <row r="195" spans="1:19" ht="25.5" customHeight="1">
      <c r="A195" s="172" t="s">
        <v>136</v>
      </c>
      <c r="B195" s="174"/>
      <c r="C195" s="174"/>
      <c r="D195" s="174"/>
      <c r="E195" s="174"/>
      <c r="F195" s="174"/>
      <c r="G195" s="174"/>
      <c r="H195" s="174"/>
      <c r="I195" s="173"/>
      <c r="J195" s="172" t="s">
        <v>135</v>
      </c>
      <c r="K195" s="173"/>
      <c r="L195" s="172" t="s">
        <v>134</v>
      </c>
      <c r="M195" s="173"/>
      <c r="N195" s="103" t="s">
        <v>133</v>
      </c>
      <c r="O195" s="172" t="s">
        <v>132</v>
      </c>
      <c r="P195" s="173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69"/>
      <c r="B196" s="170"/>
      <c r="C196" s="170"/>
      <c r="D196" s="170"/>
      <c r="E196" s="170"/>
      <c r="F196" s="170"/>
      <c r="G196" s="170"/>
      <c r="H196" s="170"/>
      <c r="I196" s="171"/>
      <c r="J196" s="166"/>
      <c r="K196" s="166"/>
      <c r="L196" s="166"/>
      <c r="M196" s="166"/>
      <c r="N196" s="26"/>
      <c r="O196" s="167"/>
      <c r="P196" s="168"/>
      <c r="Q196" s="65"/>
      <c r="R196" s="65"/>
      <c r="S196" s="21"/>
    </row>
    <row r="197" spans="1:19">
      <c r="A197" s="169"/>
      <c r="B197" s="170"/>
      <c r="C197" s="170"/>
      <c r="D197" s="170"/>
      <c r="E197" s="170"/>
      <c r="F197" s="170"/>
      <c r="G197" s="170"/>
      <c r="H197" s="170"/>
      <c r="I197" s="171"/>
      <c r="J197" s="166"/>
      <c r="K197" s="166"/>
      <c r="L197" s="166"/>
      <c r="M197" s="166"/>
      <c r="N197" s="26"/>
      <c r="O197" s="167"/>
      <c r="P197" s="168"/>
      <c r="Q197" s="65"/>
      <c r="R197" s="66"/>
      <c r="S197" s="21"/>
    </row>
    <row r="198" spans="1:19">
      <c r="A198" s="169"/>
      <c r="B198" s="170"/>
      <c r="C198" s="170"/>
      <c r="D198" s="170"/>
      <c r="E198" s="170"/>
      <c r="F198" s="170"/>
      <c r="G198" s="170"/>
      <c r="H198" s="170"/>
      <c r="I198" s="171"/>
      <c r="J198" s="166"/>
      <c r="K198" s="166"/>
      <c r="L198" s="166"/>
      <c r="M198" s="166"/>
      <c r="N198" s="26"/>
      <c r="O198" s="167"/>
      <c r="P198" s="168"/>
      <c r="Q198" s="65"/>
      <c r="R198" s="66"/>
      <c r="S198" s="21"/>
    </row>
    <row r="199" spans="1:19">
      <c r="A199" s="169"/>
      <c r="B199" s="170"/>
      <c r="C199" s="170"/>
      <c r="D199" s="170"/>
      <c r="E199" s="170"/>
      <c r="F199" s="170"/>
      <c r="G199" s="170"/>
      <c r="H199" s="170"/>
      <c r="I199" s="171"/>
      <c r="J199" s="166"/>
      <c r="K199" s="166"/>
      <c r="L199" s="166"/>
      <c r="M199" s="166"/>
      <c r="N199" s="26"/>
      <c r="O199" s="167"/>
      <c r="P199" s="168"/>
      <c r="Q199" s="65"/>
      <c r="R199" s="66"/>
      <c r="S199" s="21"/>
    </row>
    <row r="200" spans="1:19">
      <c r="A200" s="169"/>
      <c r="B200" s="170"/>
      <c r="C200" s="170"/>
      <c r="D200" s="170"/>
      <c r="E200" s="170"/>
      <c r="F200" s="170"/>
      <c r="G200" s="170"/>
      <c r="H200" s="170"/>
      <c r="I200" s="171"/>
      <c r="J200" s="166"/>
      <c r="K200" s="166"/>
      <c r="L200" s="166"/>
      <c r="M200" s="166"/>
      <c r="N200" s="26"/>
      <c r="O200" s="167"/>
      <c r="P200" s="168"/>
      <c r="Q200" s="65"/>
      <c r="R200" s="66"/>
      <c r="S200" s="21"/>
    </row>
    <row r="201" spans="1:19">
      <c r="A201" s="169"/>
      <c r="B201" s="170"/>
      <c r="C201" s="170"/>
      <c r="D201" s="170"/>
      <c r="E201" s="170"/>
      <c r="F201" s="170"/>
      <c r="G201" s="170"/>
      <c r="H201" s="170"/>
      <c r="I201" s="171"/>
      <c r="J201" s="166"/>
      <c r="K201" s="166"/>
      <c r="L201" s="166"/>
      <c r="M201" s="166"/>
      <c r="N201" s="26"/>
      <c r="O201" s="167"/>
      <c r="P201" s="168"/>
      <c r="Q201" s="65"/>
      <c r="R201" s="66"/>
      <c r="S201" s="21"/>
    </row>
    <row r="202" spans="1:19">
      <c r="A202" s="169"/>
      <c r="B202" s="170"/>
      <c r="C202" s="170"/>
      <c r="D202" s="170"/>
      <c r="E202" s="170"/>
      <c r="F202" s="170"/>
      <c r="G202" s="170"/>
      <c r="H202" s="170"/>
      <c r="I202" s="171"/>
      <c r="J202" s="166"/>
      <c r="K202" s="166"/>
      <c r="L202" s="166"/>
      <c r="M202" s="166"/>
      <c r="N202" s="26"/>
      <c r="O202" s="167"/>
      <c r="P202" s="168"/>
      <c r="Q202" s="65"/>
      <c r="R202" s="66"/>
      <c r="S202" s="21"/>
    </row>
    <row r="203" spans="1:19">
      <c r="A203" s="169"/>
      <c r="B203" s="170"/>
      <c r="C203" s="170"/>
      <c r="D203" s="170"/>
      <c r="E203" s="170"/>
      <c r="F203" s="170"/>
      <c r="G203" s="170"/>
      <c r="H203" s="170"/>
      <c r="I203" s="171"/>
      <c r="J203" s="166"/>
      <c r="K203" s="166"/>
      <c r="L203" s="166"/>
      <c r="M203" s="166"/>
      <c r="N203" s="26"/>
      <c r="O203" s="167"/>
      <c r="P203" s="168"/>
      <c r="Q203" s="65"/>
      <c r="R203" s="66"/>
      <c r="S203" s="21"/>
    </row>
    <row r="204" spans="1:19">
      <c r="A204" s="169"/>
      <c r="B204" s="170"/>
      <c r="C204" s="170"/>
      <c r="D204" s="170"/>
      <c r="E204" s="170"/>
      <c r="F204" s="170"/>
      <c r="G204" s="170"/>
      <c r="H204" s="170"/>
      <c r="I204" s="171"/>
      <c r="J204" s="166"/>
      <c r="K204" s="166"/>
      <c r="L204" s="166"/>
      <c r="M204" s="166"/>
      <c r="N204" s="26"/>
      <c r="O204" s="167"/>
      <c r="P204" s="168"/>
      <c r="Q204" s="65"/>
      <c r="R204" s="66"/>
      <c r="S204" s="21"/>
    </row>
    <row r="205" spans="1:19">
      <c r="A205" s="169"/>
      <c r="B205" s="170"/>
      <c r="C205" s="170"/>
      <c r="D205" s="170"/>
      <c r="E205" s="170"/>
      <c r="F205" s="170"/>
      <c r="G205" s="170"/>
      <c r="H205" s="170"/>
      <c r="I205" s="171"/>
      <c r="J205" s="166"/>
      <c r="K205" s="166"/>
      <c r="L205" s="166"/>
      <c r="M205" s="166"/>
      <c r="N205" s="26"/>
      <c r="O205" s="167"/>
      <c r="P205" s="168"/>
      <c r="Q205" s="65"/>
      <c r="R205" s="65"/>
      <c r="S205" s="21"/>
    </row>
    <row r="206" spans="1:19" ht="15" customHeight="1">
      <c r="A206" s="154" t="s">
        <v>131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5"/>
      <c r="Q206" s="104">
        <f>SUM(Q196:Q205)</f>
        <v>0</v>
      </c>
      <c r="R206" s="104">
        <f>SUM(R196:R205)</f>
        <v>0</v>
      </c>
      <c r="S206" s="21"/>
    </row>
    <row r="207" spans="1:19">
      <c r="A207" s="185" t="s">
        <v>142</v>
      </c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7"/>
      <c r="Q207" s="105">
        <f>Q180+Q193+Q206</f>
        <v>0</v>
      </c>
      <c r="R207" s="105">
        <f>R180+R193+R206</f>
        <v>0</v>
      </c>
      <c r="S207" s="21"/>
    </row>
    <row r="208" spans="1:19">
      <c r="A208" s="121" t="s">
        <v>119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21"/>
    </row>
    <row r="209" spans="1:19" ht="108.75" customHeight="1">
      <c r="A209" s="183" t="s">
        <v>221</v>
      </c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21"/>
    </row>
    <row r="210" spans="1:19" ht="15" customHeight="1">
      <c r="A210" s="125" t="s">
        <v>141</v>
      </c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27"/>
    </row>
    <row r="211" spans="1:19" ht="15" customHeight="1">
      <c r="A211" s="178" t="s">
        <v>141</v>
      </c>
      <c r="B211" s="178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9"/>
      <c r="Q211" s="180">
        <f>$P$24</f>
        <v>43922</v>
      </c>
      <c r="R211" s="182"/>
      <c r="S211" s="27"/>
    </row>
    <row r="212" spans="1:19" ht="25.5">
      <c r="A212" s="172" t="s">
        <v>138</v>
      </c>
      <c r="B212" s="174"/>
      <c r="C212" s="174"/>
      <c r="D212" s="174"/>
      <c r="E212" s="174"/>
      <c r="F212" s="174"/>
      <c r="G212" s="174"/>
      <c r="H212" s="174"/>
      <c r="I212" s="173"/>
      <c r="J212" s="172" t="s">
        <v>135</v>
      </c>
      <c r="K212" s="173"/>
      <c r="L212" s="172" t="s">
        <v>134</v>
      </c>
      <c r="M212" s="173"/>
      <c r="N212" s="103" t="s">
        <v>133</v>
      </c>
      <c r="O212" s="172" t="s">
        <v>132</v>
      </c>
      <c r="P212" s="173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69"/>
      <c r="B213" s="170"/>
      <c r="C213" s="170"/>
      <c r="D213" s="170"/>
      <c r="E213" s="170"/>
      <c r="F213" s="170"/>
      <c r="G213" s="170"/>
      <c r="H213" s="170"/>
      <c r="I213" s="171"/>
      <c r="J213" s="166"/>
      <c r="K213" s="166"/>
      <c r="L213" s="166"/>
      <c r="M213" s="166"/>
      <c r="N213" s="30"/>
      <c r="O213" s="167"/>
      <c r="P213" s="168"/>
      <c r="Q213" s="65"/>
      <c r="R213" s="65"/>
      <c r="S213" s="29"/>
    </row>
    <row r="214" spans="1:19">
      <c r="A214" s="169"/>
      <c r="B214" s="170"/>
      <c r="C214" s="170"/>
      <c r="D214" s="170"/>
      <c r="E214" s="170"/>
      <c r="F214" s="170"/>
      <c r="G214" s="170"/>
      <c r="H214" s="170"/>
      <c r="I214" s="171"/>
      <c r="J214" s="166"/>
      <c r="K214" s="166"/>
      <c r="L214" s="166"/>
      <c r="M214" s="166"/>
      <c r="N214" s="26"/>
      <c r="O214" s="167"/>
      <c r="P214" s="168"/>
      <c r="Q214" s="65"/>
      <c r="R214" s="66"/>
      <c r="S214" s="28"/>
    </row>
    <row r="215" spans="1:19">
      <c r="A215" s="169"/>
      <c r="B215" s="170"/>
      <c r="C215" s="170"/>
      <c r="D215" s="170"/>
      <c r="E215" s="170"/>
      <c r="F215" s="170"/>
      <c r="G215" s="170"/>
      <c r="H215" s="170"/>
      <c r="I215" s="171"/>
      <c r="J215" s="166"/>
      <c r="K215" s="166"/>
      <c r="L215" s="166"/>
      <c r="M215" s="166"/>
      <c r="N215" s="26"/>
      <c r="O215" s="167"/>
      <c r="P215" s="168"/>
      <c r="Q215" s="65"/>
      <c r="R215" s="66"/>
      <c r="S215" s="28"/>
    </row>
    <row r="216" spans="1:19">
      <c r="A216" s="169"/>
      <c r="B216" s="170"/>
      <c r="C216" s="170"/>
      <c r="D216" s="170"/>
      <c r="E216" s="170"/>
      <c r="F216" s="170"/>
      <c r="G216" s="170"/>
      <c r="H216" s="170"/>
      <c r="I216" s="171"/>
      <c r="J216" s="166"/>
      <c r="K216" s="166"/>
      <c r="L216" s="166"/>
      <c r="M216" s="166"/>
      <c r="N216" s="26"/>
      <c r="O216" s="167"/>
      <c r="P216" s="168"/>
      <c r="Q216" s="65"/>
      <c r="R216" s="66"/>
      <c r="S216" s="28"/>
    </row>
    <row r="217" spans="1:19">
      <c r="A217" s="169"/>
      <c r="B217" s="170"/>
      <c r="C217" s="170"/>
      <c r="D217" s="170"/>
      <c r="E217" s="170"/>
      <c r="F217" s="170"/>
      <c r="G217" s="170"/>
      <c r="H217" s="170"/>
      <c r="I217" s="171"/>
      <c r="J217" s="166"/>
      <c r="K217" s="166"/>
      <c r="L217" s="166"/>
      <c r="M217" s="166"/>
      <c r="N217" s="26"/>
      <c r="O217" s="167"/>
      <c r="P217" s="168"/>
      <c r="Q217" s="65"/>
      <c r="R217" s="66"/>
      <c r="S217" s="28"/>
    </row>
    <row r="218" spans="1:19">
      <c r="A218" s="169"/>
      <c r="B218" s="170"/>
      <c r="C218" s="170"/>
      <c r="D218" s="170"/>
      <c r="E218" s="170"/>
      <c r="F218" s="170"/>
      <c r="G218" s="170"/>
      <c r="H218" s="170"/>
      <c r="I218" s="171"/>
      <c r="J218" s="166"/>
      <c r="K218" s="166"/>
      <c r="L218" s="166"/>
      <c r="M218" s="166"/>
      <c r="N218" s="26"/>
      <c r="O218" s="167"/>
      <c r="P218" s="168"/>
      <c r="Q218" s="65"/>
      <c r="R218" s="66"/>
      <c r="S218" s="28"/>
    </row>
    <row r="219" spans="1:19">
      <c r="A219" s="169"/>
      <c r="B219" s="170"/>
      <c r="C219" s="170"/>
      <c r="D219" s="170"/>
      <c r="E219" s="170"/>
      <c r="F219" s="170"/>
      <c r="G219" s="170"/>
      <c r="H219" s="170"/>
      <c r="I219" s="171"/>
      <c r="J219" s="166"/>
      <c r="K219" s="166"/>
      <c r="L219" s="166"/>
      <c r="M219" s="166"/>
      <c r="N219" s="26"/>
      <c r="O219" s="167"/>
      <c r="P219" s="168"/>
      <c r="Q219" s="65"/>
      <c r="R219" s="66"/>
      <c r="S219" s="28"/>
    </row>
    <row r="220" spans="1:19">
      <c r="A220" s="169"/>
      <c r="B220" s="170"/>
      <c r="C220" s="170"/>
      <c r="D220" s="170"/>
      <c r="E220" s="170"/>
      <c r="F220" s="170"/>
      <c r="G220" s="170"/>
      <c r="H220" s="170"/>
      <c r="I220" s="171"/>
      <c r="J220" s="166"/>
      <c r="K220" s="166"/>
      <c r="L220" s="166"/>
      <c r="M220" s="166"/>
      <c r="N220" s="26"/>
      <c r="O220" s="167"/>
      <c r="P220" s="168"/>
      <c r="Q220" s="65"/>
      <c r="R220" s="66"/>
      <c r="S220" s="28"/>
    </row>
    <row r="221" spans="1:19">
      <c r="A221" s="169"/>
      <c r="B221" s="170"/>
      <c r="C221" s="170"/>
      <c r="D221" s="170"/>
      <c r="E221" s="170"/>
      <c r="F221" s="170"/>
      <c r="G221" s="170"/>
      <c r="H221" s="170"/>
      <c r="I221" s="171"/>
      <c r="J221" s="166"/>
      <c r="K221" s="166"/>
      <c r="L221" s="166"/>
      <c r="M221" s="166"/>
      <c r="N221" s="26"/>
      <c r="O221" s="167"/>
      <c r="P221" s="168"/>
      <c r="Q221" s="65"/>
      <c r="R221" s="66"/>
      <c r="S221" s="28"/>
    </row>
    <row r="222" spans="1:19">
      <c r="A222" s="169"/>
      <c r="B222" s="170"/>
      <c r="C222" s="170"/>
      <c r="D222" s="170"/>
      <c r="E222" s="170"/>
      <c r="F222" s="170"/>
      <c r="G222" s="170"/>
      <c r="H222" s="170"/>
      <c r="I222" s="171"/>
      <c r="J222" s="166"/>
      <c r="K222" s="166"/>
      <c r="L222" s="166"/>
      <c r="M222" s="166"/>
      <c r="N222" s="26"/>
      <c r="O222" s="167"/>
      <c r="P222" s="168"/>
      <c r="Q222" s="65"/>
      <c r="R222" s="65"/>
      <c r="S222" s="28"/>
    </row>
    <row r="223" spans="1:19" ht="15" customHeight="1">
      <c r="A223" s="154" t="s">
        <v>140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5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178" t="s">
        <v>139</v>
      </c>
      <c r="B224" s="17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9"/>
      <c r="Q224" s="180">
        <f>$P$24</f>
        <v>43922</v>
      </c>
      <c r="R224" s="181"/>
      <c r="S224" s="27"/>
    </row>
    <row r="225" spans="1:19" ht="25.5" customHeight="1">
      <c r="A225" s="172" t="s">
        <v>138</v>
      </c>
      <c r="B225" s="174"/>
      <c r="C225" s="174"/>
      <c r="D225" s="174"/>
      <c r="E225" s="174"/>
      <c r="F225" s="173"/>
      <c r="G225" s="172" t="s">
        <v>6</v>
      </c>
      <c r="H225" s="174"/>
      <c r="I225" s="173"/>
      <c r="J225" s="172" t="s">
        <v>135</v>
      </c>
      <c r="K225" s="173"/>
      <c r="L225" s="172" t="s">
        <v>134</v>
      </c>
      <c r="M225" s="173"/>
      <c r="N225" s="103" t="s">
        <v>133</v>
      </c>
      <c r="O225" s="172" t="s">
        <v>132</v>
      </c>
      <c r="P225" s="173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69"/>
      <c r="B226" s="170"/>
      <c r="C226" s="170"/>
      <c r="D226" s="170"/>
      <c r="E226" s="170"/>
      <c r="F226" s="171"/>
      <c r="G226" s="175"/>
      <c r="H226" s="176"/>
      <c r="I226" s="177"/>
      <c r="J226" s="166"/>
      <c r="K226" s="166"/>
      <c r="L226" s="166"/>
      <c r="M226" s="166"/>
      <c r="N226" s="26"/>
      <c r="O226" s="167"/>
      <c r="P226" s="168"/>
      <c r="Q226" s="65"/>
      <c r="R226" s="65"/>
      <c r="S226" s="21"/>
    </row>
    <row r="227" spans="1:19">
      <c r="A227" s="169"/>
      <c r="B227" s="170"/>
      <c r="C227" s="170"/>
      <c r="D227" s="170"/>
      <c r="E227" s="170"/>
      <c r="F227" s="171"/>
      <c r="G227" s="175"/>
      <c r="H227" s="176"/>
      <c r="I227" s="177"/>
      <c r="J227" s="166"/>
      <c r="K227" s="166"/>
      <c r="L227" s="166"/>
      <c r="M227" s="166"/>
      <c r="N227" s="26"/>
      <c r="O227" s="167"/>
      <c r="P227" s="168"/>
      <c r="Q227" s="65"/>
      <c r="R227" s="66"/>
      <c r="S227" s="21"/>
    </row>
    <row r="228" spans="1:19">
      <c r="A228" s="169"/>
      <c r="B228" s="170"/>
      <c r="C228" s="170"/>
      <c r="D228" s="170"/>
      <c r="E228" s="170"/>
      <c r="F228" s="171"/>
      <c r="G228" s="175"/>
      <c r="H228" s="176"/>
      <c r="I228" s="177"/>
      <c r="J228" s="166"/>
      <c r="K228" s="166"/>
      <c r="L228" s="166"/>
      <c r="M228" s="166"/>
      <c r="N228" s="26"/>
      <c r="O228" s="167"/>
      <c r="P228" s="168"/>
      <c r="Q228" s="65"/>
      <c r="R228" s="66"/>
      <c r="S228" s="21"/>
    </row>
    <row r="229" spans="1:19">
      <c r="A229" s="169"/>
      <c r="B229" s="170"/>
      <c r="C229" s="170"/>
      <c r="D229" s="170"/>
      <c r="E229" s="170"/>
      <c r="F229" s="171"/>
      <c r="G229" s="175"/>
      <c r="H229" s="176"/>
      <c r="I229" s="177"/>
      <c r="J229" s="166"/>
      <c r="K229" s="166"/>
      <c r="L229" s="166"/>
      <c r="M229" s="166"/>
      <c r="N229" s="26"/>
      <c r="O229" s="167"/>
      <c r="P229" s="168"/>
      <c r="Q229" s="65"/>
      <c r="R229" s="66"/>
      <c r="S229" s="21"/>
    </row>
    <row r="230" spans="1:19">
      <c r="A230" s="169"/>
      <c r="B230" s="170"/>
      <c r="C230" s="170"/>
      <c r="D230" s="170"/>
      <c r="E230" s="170"/>
      <c r="F230" s="171"/>
      <c r="G230" s="175"/>
      <c r="H230" s="176"/>
      <c r="I230" s="177"/>
      <c r="J230" s="166"/>
      <c r="K230" s="166"/>
      <c r="L230" s="166"/>
      <c r="M230" s="166"/>
      <c r="N230" s="26"/>
      <c r="O230" s="167"/>
      <c r="P230" s="168"/>
      <c r="Q230" s="65"/>
      <c r="R230" s="66"/>
      <c r="S230" s="21"/>
    </row>
    <row r="231" spans="1:19">
      <c r="A231" s="169"/>
      <c r="B231" s="170"/>
      <c r="C231" s="170"/>
      <c r="D231" s="170"/>
      <c r="E231" s="170"/>
      <c r="F231" s="171"/>
      <c r="G231" s="175"/>
      <c r="H231" s="176"/>
      <c r="I231" s="177"/>
      <c r="J231" s="166"/>
      <c r="K231" s="166"/>
      <c r="L231" s="166"/>
      <c r="M231" s="166"/>
      <c r="N231" s="26"/>
      <c r="O231" s="167"/>
      <c r="P231" s="168"/>
      <c r="Q231" s="65"/>
      <c r="R231" s="66"/>
      <c r="S231" s="21"/>
    </row>
    <row r="232" spans="1:19">
      <c r="A232" s="169"/>
      <c r="B232" s="170"/>
      <c r="C232" s="170"/>
      <c r="D232" s="170"/>
      <c r="E232" s="170"/>
      <c r="F232" s="171"/>
      <c r="G232" s="175"/>
      <c r="H232" s="176"/>
      <c r="I232" s="177"/>
      <c r="J232" s="166"/>
      <c r="K232" s="166"/>
      <c r="L232" s="166"/>
      <c r="M232" s="166"/>
      <c r="N232" s="26"/>
      <c r="O232" s="167"/>
      <c r="P232" s="168"/>
      <c r="Q232" s="65"/>
      <c r="R232" s="66"/>
      <c r="S232" s="21"/>
    </row>
    <row r="233" spans="1:19">
      <c r="A233" s="169"/>
      <c r="B233" s="170"/>
      <c r="C233" s="170"/>
      <c r="D233" s="170"/>
      <c r="E233" s="170"/>
      <c r="F233" s="171"/>
      <c r="G233" s="175"/>
      <c r="H233" s="176"/>
      <c r="I233" s="177"/>
      <c r="J233" s="166"/>
      <c r="K233" s="166"/>
      <c r="L233" s="166"/>
      <c r="M233" s="166"/>
      <c r="N233" s="26"/>
      <c r="O233" s="167"/>
      <c r="P233" s="168"/>
      <c r="Q233" s="65"/>
      <c r="R233" s="66"/>
      <c r="S233" s="21"/>
    </row>
    <row r="234" spans="1:19">
      <c r="A234" s="169"/>
      <c r="B234" s="170"/>
      <c r="C234" s="170"/>
      <c r="D234" s="170"/>
      <c r="E234" s="170"/>
      <c r="F234" s="171"/>
      <c r="G234" s="175"/>
      <c r="H234" s="176"/>
      <c r="I234" s="177"/>
      <c r="J234" s="166"/>
      <c r="K234" s="166"/>
      <c r="L234" s="166"/>
      <c r="M234" s="166"/>
      <c r="N234" s="26"/>
      <c r="O234" s="167"/>
      <c r="P234" s="168"/>
      <c r="Q234" s="65"/>
      <c r="R234" s="66"/>
      <c r="S234" s="21"/>
    </row>
    <row r="235" spans="1:19">
      <c r="A235" s="169"/>
      <c r="B235" s="170"/>
      <c r="C235" s="170"/>
      <c r="D235" s="170"/>
      <c r="E235" s="170"/>
      <c r="F235" s="171"/>
      <c r="G235" s="175"/>
      <c r="H235" s="176"/>
      <c r="I235" s="177"/>
      <c r="J235" s="166"/>
      <c r="K235" s="166"/>
      <c r="L235" s="166"/>
      <c r="M235" s="166"/>
      <c r="N235" s="26"/>
      <c r="O235" s="167"/>
      <c r="P235" s="168"/>
      <c r="Q235" s="65"/>
      <c r="R235" s="65"/>
      <c r="S235" s="21"/>
    </row>
    <row r="236" spans="1:19" ht="15" customHeight="1">
      <c r="A236" s="154" t="s">
        <v>137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5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178" t="str">
        <f>"Лизинговые платежи к уплате с "&amp;TEXT($S$8,"ДД.ММ.ГГГГ")&amp;" до "&amp;"окончания срока действия договора"</f>
        <v>Лизинговые платежи к уплате с 01.04.2021 до окончания срока действия договора</v>
      </c>
      <c r="B237" s="178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9"/>
      <c r="Q237" s="180">
        <f>$P$24</f>
        <v>43922</v>
      </c>
      <c r="R237" s="181"/>
      <c r="S237" s="21"/>
    </row>
    <row r="238" spans="1:19" ht="25.5" customHeight="1">
      <c r="A238" s="172" t="s">
        <v>136</v>
      </c>
      <c r="B238" s="174"/>
      <c r="C238" s="174"/>
      <c r="D238" s="174"/>
      <c r="E238" s="174"/>
      <c r="F238" s="174"/>
      <c r="G238" s="174"/>
      <c r="H238" s="174"/>
      <c r="I238" s="173"/>
      <c r="J238" s="172" t="s">
        <v>135</v>
      </c>
      <c r="K238" s="173"/>
      <c r="L238" s="172" t="s">
        <v>134</v>
      </c>
      <c r="M238" s="173"/>
      <c r="N238" s="103" t="s">
        <v>133</v>
      </c>
      <c r="O238" s="172" t="s">
        <v>132</v>
      </c>
      <c r="P238" s="173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69"/>
      <c r="B239" s="170"/>
      <c r="C239" s="170"/>
      <c r="D239" s="170"/>
      <c r="E239" s="170"/>
      <c r="F239" s="170"/>
      <c r="G239" s="170"/>
      <c r="H239" s="170"/>
      <c r="I239" s="171"/>
      <c r="J239" s="166"/>
      <c r="K239" s="166"/>
      <c r="L239" s="166"/>
      <c r="M239" s="166"/>
      <c r="N239" s="26"/>
      <c r="O239" s="167"/>
      <c r="P239" s="168"/>
      <c r="Q239" s="65"/>
      <c r="R239" s="65"/>
      <c r="S239" s="21"/>
    </row>
    <row r="240" spans="1:19">
      <c r="A240" s="169"/>
      <c r="B240" s="170"/>
      <c r="C240" s="170"/>
      <c r="D240" s="170"/>
      <c r="E240" s="170"/>
      <c r="F240" s="170"/>
      <c r="G240" s="170"/>
      <c r="H240" s="170"/>
      <c r="I240" s="171"/>
      <c r="J240" s="166"/>
      <c r="K240" s="166"/>
      <c r="L240" s="166"/>
      <c r="M240" s="166"/>
      <c r="N240" s="26"/>
      <c r="O240" s="167"/>
      <c r="P240" s="168"/>
      <c r="Q240" s="65"/>
      <c r="R240" s="66"/>
      <c r="S240" s="21"/>
    </row>
    <row r="241" spans="1:19">
      <c r="A241" s="169"/>
      <c r="B241" s="170"/>
      <c r="C241" s="170"/>
      <c r="D241" s="170"/>
      <c r="E241" s="170"/>
      <c r="F241" s="170"/>
      <c r="G241" s="170"/>
      <c r="H241" s="170"/>
      <c r="I241" s="171"/>
      <c r="J241" s="166"/>
      <c r="K241" s="166"/>
      <c r="L241" s="166"/>
      <c r="M241" s="166"/>
      <c r="N241" s="26"/>
      <c r="O241" s="167"/>
      <c r="P241" s="168"/>
      <c r="Q241" s="65"/>
      <c r="R241" s="66"/>
      <c r="S241" s="21"/>
    </row>
    <row r="242" spans="1:19">
      <c r="A242" s="169"/>
      <c r="B242" s="170"/>
      <c r="C242" s="170"/>
      <c r="D242" s="170"/>
      <c r="E242" s="170"/>
      <c r="F242" s="170"/>
      <c r="G242" s="170"/>
      <c r="H242" s="170"/>
      <c r="I242" s="171"/>
      <c r="J242" s="166"/>
      <c r="K242" s="166"/>
      <c r="L242" s="166"/>
      <c r="M242" s="166"/>
      <c r="N242" s="26"/>
      <c r="O242" s="167"/>
      <c r="P242" s="168"/>
      <c r="Q242" s="65"/>
      <c r="R242" s="66"/>
      <c r="S242" s="21"/>
    </row>
    <row r="243" spans="1:19">
      <c r="A243" s="169"/>
      <c r="B243" s="170"/>
      <c r="C243" s="170"/>
      <c r="D243" s="170"/>
      <c r="E243" s="170"/>
      <c r="F243" s="170"/>
      <c r="G243" s="170"/>
      <c r="H243" s="170"/>
      <c r="I243" s="171"/>
      <c r="J243" s="166"/>
      <c r="K243" s="166"/>
      <c r="L243" s="166"/>
      <c r="M243" s="166"/>
      <c r="N243" s="26"/>
      <c r="O243" s="167"/>
      <c r="P243" s="168"/>
      <c r="Q243" s="65"/>
      <c r="R243" s="66"/>
      <c r="S243" s="21"/>
    </row>
    <row r="244" spans="1:19">
      <c r="A244" s="169"/>
      <c r="B244" s="170"/>
      <c r="C244" s="170"/>
      <c r="D244" s="170"/>
      <c r="E244" s="170"/>
      <c r="F244" s="170"/>
      <c r="G244" s="170"/>
      <c r="H244" s="170"/>
      <c r="I244" s="171"/>
      <c r="J244" s="166"/>
      <c r="K244" s="166"/>
      <c r="L244" s="166"/>
      <c r="M244" s="166"/>
      <c r="N244" s="26"/>
      <c r="O244" s="167"/>
      <c r="P244" s="168"/>
      <c r="Q244" s="65"/>
      <c r="R244" s="66"/>
      <c r="S244" s="21"/>
    </row>
    <row r="245" spans="1:19">
      <c r="A245" s="169"/>
      <c r="B245" s="170"/>
      <c r="C245" s="170"/>
      <c r="D245" s="170"/>
      <c r="E245" s="170"/>
      <c r="F245" s="170"/>
      <c r="G245" s="170"/>
      <c r="H245" s="170"/>
      <c r="I245" s="171"/>
      <c r="J245" s="166"/>
      <c r="K245" s="166"/>
      <c r="L245" s="166"/>
      <c r="M245" s="166"/>
      <c r="N245" s="26"/>
      <c r="O245" s="167"/>
      <c r="P245" s="168"/>
      <c r="Q245" s="65"/>
      <c r="R245" s="66"/>
      <c r="S245" s="21"/>
    </row>
    <row r="246" spans="1:19">
      <c r="A246" s="169"/>
      <c r="B246" s="170"/>
      <c r="C246" s="170"/>
      <c r="D246" s="170"/>
      <c r="E246" s="170"/>
      <c r="F246" s="170"/>
      <c r="G246" s="170"/>
      <c r="H246" s="170"/>
      <c r="I246" s="171"/>
      <c r="J246" s="166"/>
      <c r="K246" s="166"/>
      <c r="L246" s="166"/>
      <c r="M246" s="166"/>
      <c r="N246" s="26"/>
      <c r="O246" s="167"/>
      <c r="P246" s="168"/>
      <c r="Q246" s="65"/>
      <c r="R246" s="66"/>
      <c r="S246" s="21"/>
    </row>
    <row r="247" spans="1:19">
      <c r="A247" s="169"/>
      <c r="B247" s="170"/>
      <c r="C247" s="170"/>
      <c r="D247" s="170"/>
      <c r="E247" s="170"/>
      <c r="F247" s="170"/>
      <c r="G247" s="170"/>
      <c r="H247" s="170"/>
      <c r="I247" s="171"/>
      <c r="J247" s="166"/>
      <c r="K247" s="166"/>
      <c r="L247" s="166"/>
      <c r="M247" s="166"/>
      <c r="N247" s="26"/>
      <c r="O247" s="167"/>
      <c r="P247" s="168"/>
      <c r="Q247" s="65"/>
      <c r="R247" s="66"/>
      <c r="S247" s="21"/>
    </row>
    <row r="248" spans="1:19">
      <c r="A248" s="169"/>
      <c r="B248" s="170"/>
      <c r="C248" s="170"/>
      <c r="D248" s="170"/>
      <c r="E248" s="170"/>
      <c r="F248" s="170"/>
      <c r="G248" s="170"/>
      <c r="H248" s="170"/>
      <c r="I248" s="171"/>
      <c r="J248" s="166"/>
      <c r="K248" s="166"/>
      <c r="L248" s="166"/>
      <c r="M248" s="166"/>
      <c r="N248" s="26"/>
      <c r="O248" s="167"/>
      <c r="P248" s="168"/>
      <c r="Q248" s="65"/>
      <c r="R248" s="65"/>
      <c r="S248" s="21"/>
    </row>
    <row r="249" spans="1:19" ht="15" customHeight="1">
      <c r="A249" s="154" t="s">
        <v>131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5"/>
      <c r="Q249" s="104">
        <f>SUM(Q239:Q248)</f>
        <v>0</v>
      </c>
      <c r="R249" s="104">
        <f>SUM(R239:R248)</f>
        <v>0</v>
      </c>
      <c r="S249" s="21"/>
    </row>
    <row r="250" spans="1:19">
      <c r="A250" s="156" t="s">
        <v>130</v>
      </c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7"/>
      <c r="Q250" s="105">
        <f>Q223+Q236+Q249</f>
        <v>0</v>
      </c>
      <c r="R250" s="105">
        <f>R223+R236+R249</f>
        <v>0</v>
      </c>
      <c r="S250" s="21"/>
    </row>
    <row r="251" spans="1:19">
      <c r="A251" s="158" t="s">
        <v>129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60">
        <f>$P$8</f>
        <v>43922</v>
      </c>
      <c r="R251" s="161"/>
      <c r="S251" s="21"/>
    </row>
    <row r="252" spans="1:19" ht="25.5">
      <c r="A252" s="162" t="s">
        <v>128</v>
      </c>
      <c r="B252" s="163"/>
      <c r="C252" s="163"/>
      <c r="D252" s="163"/>
      <c r="E252" s="163"/>
      <c r="F252" s="163"/>
      <c r="G252" s="164"/>
      <c r="H252" s="165" t="str">
        <f>"Сумма, "&amp;$R$4</f>
        <v>Сумма, тыс.руб</v>
      </c>
      <c r="I252" s="165"/>
      <c r="J252" s="165"/>
      <c r="K252" s="165"/>
      <c r="L252" s="165" t="s">
        <v>128</v>
      </c>
      <c r="M252" s="137"/>
      <c r="N252" s="137"/>
      <c r="O252" s="137"/>
      <c r="P252" s="137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147" t="s">
        <v>126</v>
      </c>
      <c r="B253" s="148"/>
      <c r="C253" s="148"/>
      <c r="D253" s="148"/>
      <c r="E253" s="148"/>
      <c r="F253" s="148"/>
      <c r="G253" s="149"/>
      <c r="H253" s="144"/>
      <c r="I253" s="144"/>
      <c r="J253" s="144"/>
      <c r="K253" s="144"/>
      <c r="L253" s="150" t="s">
        <v>125</v>
      </c>
      <c r="M253" s="151"/>
      <c r="N253" s="151"/>
      <c r="O253" s="151"/>
      <c r="P253" s="152"/>
      <c r="Q253" s="25"/>
      <c r="R253" s="24"/>
      <c r="S253" s="21"/>
    </row>
    <row r="254" spans="1:19" ht="16.5" customHeight="1">
      <c r="A254" s="147" t="s">
        <v>124</v>
      </c>
      <c r="B254" s="148"/>
      <c r="C254" s="148"/>
      <c r="D254" s="148"/>
      <c r="E254" s="148"/>
      <c r="F254" s="148"/>
      <c r="G254" s="149"/>
      <c r="H254" s="153">
        <f>SUM(H255:K257)</f>
        <v>0</v>
      </c>
      <c r="I254" s="153"/>
      <c r="J254" s="153"/>
      <c r="K254" s="153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141" t="s">
        <v>122</v>
      </c>
      <c r="B255" s="142"/>
      <c r="C255" s="142"/>
      <c r="D255" s="142"/>
      <c r="E255" s="142"/>
      <c r="F255" s="142"/>
      <c r="G255" s="143"/>
      <c r="H255" s="144"/>
      <c r="I255" s="144"/>
      <c r="J255" s="144"/>
      <c r="K255" s="144"/>
      <c r="L255" s="145"/>
      <c r="M255" s="145"/>
      <c r="N255" s="145"/>
      <c r="O255" s="145"/>
      <c r="P255" s="145"/>
      <c r="Q255" s="145"/>
      <c r="R255" s="145"/>
      <c r="S255" s="21"/>
    </row>
    <row r="256" spans="1:19" ht="18" customHeight="1">
      <c r="A256" s="141" t="s">
        <v>121</v>
      </c>
      <c r="B256" s="142"/>
      <c r="C256" s="142"/>
      <c r="D256" s="142"/>
      <c r="E256" s="142"/>
      <c r="F256" s="142"/>
      <c r="G256" s="143"/>
      <c r="H256" s="144"/>
      <c r="I256" s="144"/>
      <c r="J256" s="144"/>
      <c r="K256" s="144"/>
      <c r="L256" s="146"/>
      <c r="M256" s="146"/>
      <c r="N256" s="146"/>
      <c r="O256" s="146"/>
      <c r="P256" s="146"/>
      <c r="Q256" s="146"/>
      <c r="R256" s="146"/>
      <c r="S256" s="21"/>
    </row>
    <row r="257" spans="1:19">
      <c r="A257" s="141" t="s">
        <v>120</v>
      </c>
      <c r="B257" s="142"/>
      <c r="C257" s="142"/>
      <c r="D257" s="142"/>
      <c r="E257" s="142"/>
      <c r="F257" s="142"/>
      <c r="G257" s="143"/>
      <c r="H257" s="144"/>
      <c r="I257" s="144"/>
      <c r="J257" s="144"/>
      <c r="K257" s="144"/>
      <c r="L257" s="139"/>
      <c r="M257" s="139"/>
      <c r="N257" s="139"/>
      <c r="O257" s="139"/>
      <c r="P257" s="139"/>
      <c r="Q257" s="139"/>
      <c r="R257" s="139"/>
      <c r="S257" s="21"/>
    </row>
    <row r="258" spans="1:19" ht="18.75">
      <c r="A258" s="136" t="s">
        <v>206</v>
      </c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21"/>
    </row>
    <row r="259" spans="1:19">
      <c r="A259" s="124" t="s">
        <v>207</v>
      </c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6"/>
      <c r="S259" s="21"/>
    </row>
    <row r="260" spans="1:19" ht="34.5" customHeight="1">
      <c r="A260" s="137" t="s">
        <v>152</v>
      </c>
      <c r="B260" s="137"/>
      <c r="C260" s="137"/>
      <c r="D260" s="137"/>
      <c r="E260" s="137"/>
      <c r="F260" s="137"/>
      <c r="G260" s="137"/>
      <c r="H260" s="137"/>
      <c r="I260" s="137"/>
      <c r="J260" s="138" t="s">
        <v>208</v>
      </c>
      <c r="K260" s="139"/>
      <c r="L260" s="139"/>
      <c r="M260" s="139"/>
      <c r="N260" s="139"/>
      <c r="O260" s="140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132"/>
      <c r="B261" s="132"/>
      <c r="C261" s="132"/>
      <c r="D261" s="132"/>
      <c r="E261" s="132"/>
      <c r="F261" s="132"/>
      <c r="G261" s="132"/>
      <c r="H261" s="132"/>
      <c r="I261" s="132"/>
      <c r="J261" s="133"/>
      <c r="K261" s="134"/>
      <c r="L261" s="134"/>
      <c r="M261" s="134"/>
      <c r="N261" s="134"/>
      <c r="O261" s="135"/>
      <c r="P261" s="48"/>
      <c r="Q261" s="48"/>
      <c r="R261" s="67"/>
      <c r="S261" s="21"/>
    </row>
    <row r="262" spans="1:19" ht="18.75">
      <c r="A262" s="132"/>
      <c r="B262" s="132"/>
      <c r="C262" s="132"/>
      <c r="D262" s="132"/>
      <c r="E262" s="132"/>
      <c r="F262" s="132"/>
      <c r="G262" s="132"/>
      <c r="H262" s="132"/>
      <c r="I262" s="132"/>
      <c r="J262" s="133"/>
      <c r="K262" s="134"/>
      <c r="L262" s="134"/>
      <c r="M262" s="134"/>
      <c r="N262" s="134"/>
      <c r="O262" s="135"/>
      <c r="P262" s="48"/>
      <c r="Q262" s="48"/>
      <c r="R262" s="67"/>
      <c r="S262" s="21"/>
    </row>
    <row r="263" spans="1:19" ht="18.75">
      <c r="A263" s="132"/>
      <c r="B263" s="132"/>
      <c r="C263" s="132"/>
      <c r="D263" s="132"/>
      <c r="E263" s="132"/>
      <c r="F263" s="132"/>
      <c r="G263" s="132"/>
      <c r="H263" s="132"/>
      <c r="I263" s="132"/>
      <c r="J263" s="133"/>
      <c r="K263" s="134"/>
      <c r="L263" s="134"/>
      <c r="M263" s="134"/>
      <c r="N263" s="134"/>
      <c r="O263" s="135"/>
      <c r="P263" s="48"/>
      <c r="Q263" s="48"/>
      <c r="R263" s="67"/>
      <c r="S263" s="21"/>
    </row>
    <row r="264" spans="1:19" ht="18.75">
      <c r="A264" s="132"/>
      <c r="B264" s="132"/>
      <c r="C264" s="132"/>
      <c r="D264" s="132"/>
      <c r="E264" s="132"/>
      <c r="F264" s="132"/>
      <c r="G264" s="132"/>
      <c r="H264" s="132"/>
      <c r="I264" s="132"/>
      <c r="J264" s="133"/>
      <c r="K264" s="134"/>
      <c r="L264" s="134"/>
      <c r="M264" s="134"/>
      <c r="N264" s="134"/>
      <c r="O264" s="135"/>
      <c r="P264" s="48"/>
      <c r="Q264" s="48"/>
      <c r="R264" s="67"/>
      <c r="S264" s="21"/>
    </row>
    <row r="265" spans="1:19" ht="18.75">
      <c r="A265" s="132"/>
      <c r="B265" s="132"/>
      <c r="C265" s="132"/>
      <c r="D265" s="132"/>
      <c r="E265" s="132"/>
      <c r="F265" s="132"/>
      <c r="G265" s="132"/>
      <c r="H265" s="132"/>
      <c r="I265" s="132"/>
      <c r="J265" s="133"/>
      <c r="K265" s="134"/>
      <c r="L265" s="134"/>
      <c r="M265" s="134"/>
      <c r="N265" s="134"/>
      <c r="O265" s="135"/>
      <c r="P265" s="48"/>
      <c r="Q265" s="48"/>
      <c r="R265" s="67"/>
      <c r="S265" s="21"/>
    </row>
    <row r="266" spans="1:19">
      <c r="A266" s="127" t="s">
        <v>211</v>
      </c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9"/>
      <c r="R266" s="110">
        <f>SUM(R261:R265)</f>
        <v>0</v>
      </c>
      <c r="S266" s="21"/>
    </row>
    <row r="267" spans="1:19">
      <c r="A267" s="124" t="s">
        <v>213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6"/>
      <c r="S267" s="21"/>
    </row>
    <row r="268" spans="1:19" ht="38.25">
      <c r="A268" s="130" t="s">
        <v>152</v>
      </c>
      <c r="B268" s="130"/>
      <c r="C268" s="130"/>
      <c r="D268" s="130"/>
      <c r="E268" s="130"/>
      <c r="F268" s="131" t="s">
        <v>212</v>
      </c>
      <c r="G268" s="130"/>
      <c r="H268" s="130"/>
      <c r="I268" s="130"/>
      <c r="J268" s="130"/>
      <c r="K268" s="130" t="s">
        <v>208</v>
      </c>
      <c r="L268" s="130"/>
      <c r="M268" s="130"/>
      <c r="N268" s="130"/>
      <c r="O268" s="130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48"/>
      <c r="Q269" s="48"/>
      <c r="R269" s="67"/>
      <c r="S269" s="21"/>
    </row>
    <row r="270" spans="1:19" ht="18.75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48"/>
      <c r="Q270" s="48"/>
      <c r="R270" s="67"/>
      <c r="S270" s="21"/>
    </row>
    <row r="271" spans="1:19" ht="18.75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48"/>
      <c r="Q271" s="48"/>
      <c r="R271" s="67"/>
      <c r="S271" s="21"/>
    </row>
    <row r="272" spans="1:19" ht="18.75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48"/>
      <c r="Q272" s="48"/>
      <c r="R272" s="67"/>
      <c r="S272" s="21"/>
    </row>
    <row r="273" spans="1:19" ht="18.75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48"/>
      <c r="Q273" s="48"/>
      <c r="R273" s="67"/>
      <c r="S273" s="21"/>
    </row>
    <row r="274" spans="1:19">
      <c r="A274" s="127" t="s">
        <v>211</v>
      </c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9"/>
      <c r="R274" s="110">
        <f>SUM(R269:R273)</f>
        <v>0</v>
      </c>
      <c r="S274" s="21"/>
    </row>
    <row r="275" spans="1:19" ht="18.75" customHeight="1">
      <c r="A275" s="121" t="s">
        <v>119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21"/>
    </row>
    <row r="276" spans="1:19" ht="93" customHeight="1">
      <c r="A276" s="122" t="s">
        <v>214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260" t="s">
        <v>118</v>
      </c>
      <c r="N277" s="260"/>
      <c r="O277" s="260"/>
      <c r="P277" s="260"/>
      <c r="Q277" s="260"/>
      <c r="R277" s="260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93">
    <mergeCell ref="L112:Q112"/>
    <mergeCell ref="A113:H113"/>
    <mergeCell ref="L113:Q113"/>
    <mergeCell ref="A114:H114"/>
    <mergeCell ref="L114:Q114"/>
    <mergeCell ref="A115:H115"/>
    <mergeCell ref="L115:Q115"/>
    <mergeCell ref="A124:H124"/>
    <mergeCell ref="L124:Q124"/>
    <mergeCell ref="A116:H116"/>
    <mergeCell ref="L116:Q116"/>
    <mergeCell ref="A117:H117"/>
    <mergeCell ref="L117:Q117"/>
    <mergeCell ref="A118:H118"/>
    <mergeCell ref="L118:Q118"/>
    <mergeCell ref="A119:H119"/>
    <mergeCell ref="L119:Q119"/>
    <mergeCell ref="A120:Q120"/>
    <mergeCell ref="A121:Q121"/>
    <mergeCell ref="A122:H122"/>
    <mergeCell ref="L122:Q122"/>
    <mergeCell ref="A123:H123"/>
    <mergeCell ref="L123:Q123"/>
    <mergeCell ref="M277:R277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111:H111"/>
    <mergeCell ref="L111:Q111"/>
    <mergeCell ref="A112:H112"/>
    <mergeCell ref="J5:R5"/>
    <mergeCell ref="A214:I214"/>
    <mergeCell ref="A215:I215"/>
    <mergeCell ref="A216:I216"/>
    <mergeCell ref="A206:P206"/>
    <mergeCell ref="A6:E6"/>
    <mergeCell ref="F6:H6"/>
    <mergeCell ref="I6:M6"/>
    <mergeCell ref="N6:R6"/>
    <mergeCell ref="A5:I5"/>
    <mergeCell ref="A21:R21"/>
    <mergeCell ref="A13:H13"/>
    <mergeCell ref="I13:J13"/>
    <mergeCell ref="K13:L13"/>
    <mergeCell ref="M13:N13"/>
    <mergeCell ref="A16:H16"/>
    <mergeCell ref="I16:J16"/>
    <mergeCell ref="K16:L16"/>
    <mergeCell ref="M16:N16"/>
    <mergeCell ref="M11:N11"/>
    <mergeCell ref="A7:R7"/>
    <mergeCell ref="A8:O8"/>
    <mergeCell ref="P8:Q8"/>
    <mergeCell ref="R8:R9"/>
    <mergeCell ref="A240:I240"/>
    <mergeCell ref="A241:I241"/>
    <mergeCell ref="A242:I242"/>
    <mergeCell ref="A243:I243"/>
    <mergeCell ref="A22:R22"/>
    <mergeCell ref="A136:R136"/>
    <mergeCell ref="A165:R165"/>
    <mergeCell ref="A166:R166"/>
    <mergeCell ref="A212:I212"/>
    <mergeCell ref="A213:I213"/>
    <mergeCell ref="A51:R51"/>
    <mergeCell ref="A52:R52"/>
    <mergeCell ref="A79:R79"/>
    <mergeCell ref="A80:R80"/>
    <mergeCell ref="A135:R135"/>
    <mergeCell ref="A239:I239"/>
    <mergeCell ref="A24:O24"/>
    <mergeCell ref="P24:Q24"/>
    <mergeCell ref="R24:R25"/>
    <mergeCell ref="A25:I25"/>
    <mergeCell ref="J25:K25"/>
    <mergeCell ref="L25:M25"/>
    <mergeCell ref="N25:O25"/>
    <mergeCell ref="A26:I26"/>
    <mergeCell ref="I12:J12"/>
    <mergeCell ref="K12:L12"/>
    <mergeCell ref="M12:N12"/>
    <mergeCell ref="A10:H10"/>
    <mergeCell ref="I10:J10"/>
    <mergeCell ref="K10:L10"/>
    <mergeCell ref="M10:N10"/>
    <mergeCell ref="A11:H11"/>
    <mergeCell ref="I11:J11"/>
    <mergeCell ref="K11:L11"/>
    <mergeCell ref="A17:H17"/>
    <mergeCell ref="I17:J17"/>
    <mergeCell ref="A2:R2"/>
    <mergeCell ref="A3:I3"/>
    <mergeCell ref="J3:O3"/>
    <mergeCell ref="P3:Q3"/>
    <mergeCell ref="A4:I4"/>
    <mergeCell ref="J4:O4"/>
    <mergeCell ref="P4:Q4"/>
    <mergeCell ref="A12:H12"/>
    <mergeCell ref="K17:L17"/>
    <mergeCell ref="M17:N17"/>
    <mergeCell ref="A14:H14"/>
    <mergeCell ref="I14:J14"/>
    <mergeCell ref="K14:L14"/>
    <mergeCell ref="M14:N14"/>
    <mergeCell ref="A15:H15"/>
    <mergeCell ref="I15:J15"/>
    <mergeCell ref="K15:L15"/>
    <mergeCell ref="M15:N15"/>
    <mergeCell ref="A9:H9"/>
    <mergeCell ref="I9:J9"/>
    <mergeCell ref="K9:L9"/>
    <mergeCell ref="M9:N9"/>
    <mergeCell ref="A18:H18"/>
    <mergeCell ref="I18:J18"/>
    <mergeCell ref="K18:L18"/>
    <mergeCell ref="M18:N18"/>
    <mergeCell ref="A19:H19"/>
    <mergeCell ref="I19:J19"/>
    <mergeCell ref="K19:L19"/>
    <mergeCell ref="M19:N19"/>
    <mergeCell ref="A23:R23"/>
    <mergeCell ref="J26:K26"/>
    <mergeCell ref="L26:M26"/>
    <mergeCell ref="N26:O26"/>
    <mergeCell ref="A27:I27"/>
    <mergeCell ref="J27:K27"/>
    <mergeCell ref="L27:M27"/>
    <mergeCell ref="N27:O27"/>
    <mergeCell ref="A28:I28"/>
    <mergeCell ref="J28:K28"/>
    <mergeCell ref="L28:M28"/>
    <mergeCell ref="N28:O28"/>
    <mergeCell ref="A29:I29"/>
    <mergeCell ref="J29:K29"/>
    <mergeCell ref="L29:M29"/>
    <mergeCell ref="N29:O29"/>
    <mergeCell ref="A30:I30"/>
    <mergeCell ref="J30:K30"/>
    <mergeCell ref="L30:M30"/>
    <mergeCell ref="N30:O30"/>
    <mergeCell ref="A31:I31"/>
    <mergeCell ref="J31:K31"/>
    <mergeCell ref="L31:M31"/>
    <mergeCell ref="N31:O31"/>
    <mergeCell ref="A32:I32"/>
    <mergeCell ref="J32:K32"/>
    <mergeCell ref="L32:M32"/>
    <mergeCell ref="N32:O32"/>
    <mergeCell ref="A33:I33"/>
    <mergeCell ref="J33:K33"/>
    <mergeCell ref="L33:M33"/>
    <mergeCell ref="N33:O33"/>
    <mergeCell ref="A34:I34"/>
    <mergeCell ref="J34:K34"/>
    <mergeCell ref="L34:M34"/>
    <mergeCell ref="N34:O34"/>
    <mergeCell ref="A35:I35"/>
    <mergeCell ref="J35:K35"/>
    <mergeCell ref="L35:M35"/>
    <mergeCell ref="N35:O35"/>
    <mergeCell ref="A37:O37"/>
    <mergeCell ref="P37:Q37"/>
    <mergeCell ref="R37:R38"/>
    <mergeCell ref="A38:I38"/>
    <mergeCell ref="J38:K38"/>
    <mergeCell ref="L38:M38"/>
    <mergeCell ref="N38:O38"/>
    <mergeCell ref="A39:I39"/>
    <mergeCell ref="J39:K39"/>
    <mergeCell ref="L39:M39"/>
    <mergeCell ref="N39:O39"/>
    <mergeCell ref="A40:I40"/>
    <mergeCell ref="J40:K40"/>
    <mergeCell ref="L40:M40"/>
    <mergeCell ref="N40:O40"/>
    <mergeCell ref="A41:I41"/>
    <mergeCell ref="J41:K41"/>
    <mergeCell ref="L41:M41"/>
    <mergeCell ref="N41:O41"/>
    <mergeCell ref="A45:I45"/>
    <mergeCell ref="J45:K45"/>
    <mergeCell ref="L45:M45"/>
    <mergeCell ref="N45:O45"/>
    <mergeCell ref="A46:I46"/>
    <mergeCell ref="J46:K46"/>
    <mergeCell ref="L46:M46"/>
    <mergeCell ref="N46:O46"/>
    <mergeCell ref="A42:I42"/>
    <mergeCell ref="J42:K42"/>
    <mergeCell ref="L42:M42"/>
    <mergeCell ref="N42:O42"/>
    <mergeCell ref="A43:I43"/>
    <mergeCell ref="J43:K43"/>
    <mergeCell ref="L43:M43"/>
    <mergeCell ref="N43:O43"/>
    <mergeCell ref="A44:I44"/>
    <mergeCell ref="J44:K44"/>
    <mergeCell ref="L44:M44"/>
    <mergeCell ref="N44:O44"/>
    <mergeCell ref="A53:R53"/>
    <mergeCell ref="A54:K54"/>
    <mergeCell ref="L54:O54"/>
    <mergeCell ref="A47:I47"/>
    <mergeCell ref="J47:K47"/>
    <mergeCell ref="L47:M47"/>
    <mergeCell ref="N47:O47"/>
    <mergeCell ref="A48:I48"/>
    <mergeCell ref="J48:K48"/>
    <mergeCell ref="L48:M48"/>
    <mergeCell ref="N48:O48"/>
    <mergeCell ref="A55:K55"/>
    <mergeCell ref="L55:M55"/>
    <mergeCell ref="N55:O55"/>
    <mergeCell ref="A56:K56"/>
    <mergeCell ref="L56:M56"/>
    <mergeCell ref="N56:O56"/>
    <mergeCell ref="A57:K57"/>
    <mergeCell ref="L57:M57"/>
    <mergeCell ref="N57:O57"/>
    <mergeCell ref="A58:K58"/>
    <mergeCell ref="L58:M58"/>
    <mergeCell ref="N58:O58"/>
    <mergeCell ref="A59:K59"/>
    <mergeCell ref="L59:M59"/>
    <mergeCell ref="N59:O59"/>
    <mergeCell ref="A60:K60"/>
    <mergeCell ref="L60:M60"/>
    <mergeCell ref="N60:O60"/>
    <mergeCell ref="L61:M61"/>
    <mergeCell ref="N61:O61"/>
    <mergeCell ref="L62:O62"/>
    <mergeCell ref="L63:M63"/>
    <mergeCell ref="N63:O63"/>
    <mergeCell ref="A64:K64"/>
    <mergeCell ref="L64:M64"/>
    <mergeCell ref="N64:O64"/>
    <mergeCell ref="A65:K65"/>
    <mergeCell ref="L65:M65"/>
    <mergeCell ref="N65:O65"/>
    <mergeCell ref="A66:K66"/>
    <mergeCell ref="L66:M66"/>
    <mergeCell ref="N66:O66"/>
    <mergeCell ref="A67:K67"/>
    <mergeCell ref="L67:M67"/>
    <mergeCell ref="N67:O67"/>
    <mergeCell ref="A68:K68"/>
    <mergeCell ref="L68:M68"/>
    <mergeCell ref="N68:O68"/>
    <mergeCell ref="L69:M69"/>
    <mergeCell ref="N69:O69"/>
    <mergeCell ref="A70:K70"/>
    <mergeCell ref="L70:O70"/>
    <mergeCell ref="A71:K71"/>
    <mergeCell ref="L71:M71"/>
    <mergeCell ref="N71:O71"/>
    <mergeCell ref="A72:K72"/>
    <mergeCell ref="L72:M72"/>
    <mergeCell ref="N72:O72"/>
    <mergeCell ref="A73:K73"/>
    <mergeCell ref="L73:M73"/>
    <mergeCell ref="N73:O73"/>
    <mergeCell ref="A74:K74"/>
    <mergeCell ref="L74:M74"/>
    <mergeCell ref="N74:O74"/>
    <mergeCell ref="A75:K75"/>
    <mergeCell ref="L75:M75"/>
    <mergeCell ref="N75:O75"/>
    <mergeCell ref="A76:K76"/>
    <mergeCell ref="L76:M76"/>
    <mergeCell ref="N76:O76"/>
    <mergeCell ref="L77:M77"/>
    <mergeCell ref="N77:O77"/>
    <mergeCell ref="L78:M78"/>
    <mergeCell ref="N78:O78"/>
    <mergeCell ref="A83:H83"/>
    <mergeCell ref="L83:Q83"/>
    <mergeCell ref="A84:H84"/>
    <mergeCell ref="L84:Q84"/>
    <mergeCell ref="A90:H90"/>
    <mergeCell ref="L90:Q90"/>
    <mergeCell ref="A91:H91"/>
    <mergeCell ref="L91:Q91"/>
    <mergeCell ref="A92:H92"/>
    <mergeCell ref="L92:Q92"/>
    <mergeCell ref="A93:H93"/>
    <mergeCell ref="L93:Q93"/>
    <mergeCell ref="A94:Q94"/>
    <mergeCell ref="A95:Q95"/>
    <mergeCell ref="A96:H96"/>
    <mergeCell ref="L96:Q96"/>
    <mergeCell ref="A97:H97"/>
    <mergeCell ref="L97:Q97"/>
    <mergeCell ref="A103:H103"/>
    <mergeCell ref="L103:Q103"/>
    <mergeCell ref="A104:H104"/>
    <mergeCell ref="L104:Q104"/>
    <mergeCell ref="A105:H105"/>
    <mergeCell ref="L105:Q105"/>
    <mergeCell ref="A106:H106"/>
    <mergeCell ref="L106:Q106"/>
    <mergeCell ref="A107:Q107"/>
    <mergeCell ref="A108:Q108"/>
    <mergeCell ref="A109:H109"/>
    <mergeCell ref="L109:Q109"/>
    <mergeCell ref="A110:H110"/>
    <mergeCell ref="L110:Q110"/>
    <mergeCell ref="A129:H129"/>
    <mergeCell ref="L129:Q129"/>
    <mergeCell ref="A130:H130"/>
    <mergeCell ref="L130:Q130"/>
    <mergeCell ref="A125:H125"/>
    <mergeCell ref="L125:Q125"/>
    <mergeCell ref="A126:H126"/>
    <mergeCell ref="L126:Q126"/>
    <mergeCell ref="A127:H127"/>
    <mergeCell ref="L127:Q127"/>
    <mergeCell ref="A128:H128"/>
    <mergeCell ref="L128:Q128"/>
    <mergeCell ref="A131:H131"/>
    <mergeCell ref="L131:Q131"/>
    <mergeCell ref="A132:H132"/>
    <mergeCell ref="L132:Q132"/>
    <mergeCell ref="A133:Q133"/>
    <mergeCell ref="A134:Q134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51:O151"/>
    <mergeCell ref="P151:Q151"/>
    <mergeCell ref="R151:R152"/>
    <mergeCell ref="A152:I152"/>
    <mergeCell ref="J152:K152"/>
    <mergeCell ref="L152:M152"/>
    <mergeCell ref="N152:O152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L169:M169"/>
    <mergeCell ref="O169:P169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69:I169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J173:K173"/>
    <mergeCell ref="L173:M173"/>
    <mergeCell ref="O173:P173"/>
    <mergeCell ref="A173:I173"/>
    <mergeCell ref="A62:K62"/>
    <mergeCell ref="J172:K172"/>
    <mergeCell ref="L172:M172"/>
    <mergeCell ref="O172:P172"/>
    <mergeCell ref="A172:I172"/>
    <mergeCell ref="A63:K63"/>
    <mergeCell ref="J171:K171"/>
    <mergeCell ref="L171:M171"/>
    <mergeCell ref="O171:P171"/>
    <mergeCell ref="A171:I171"/>
    <mergeCell ref="A81:R81"/>
    <mergeCell ref="J170:K170"/>
    <mergeCell ref="L170:M170"/>
    <mergeCell ref="O170:P170"/>
    <mergeCell ref="A170:I170"/>
    <mergeCell ref="A82:Q82"/>
    <mergeCell ref="A167:R167"/>
    <mergeCell ref="A168:P168"/>
    <mergeCell ref="Q168:R168"/>
    <mergeCell ref="J169:K169"/>
    <mergeCell ref="J176:K176"/>
    <mergeCell ref="L176:M176"/>
    <mergeCell ref="O176:P176"/>
    <mergeCell ref="A176:I176"/>
    <mergeCell ref="J177:K177"/>
    <mergeCell ref="L177:M177"/>
    <mergeCell ref="O177:P177"/>
    <mergeCell ref="A177:I177"/>
    <mergeCell ref="J174:K174"/>
    <mergeCell ref="L174:M174"/>
    <mergeCell ref="O174:P174"/>
    <mergeCell ref="A174:I174"/>
    <mergeCell ref="J175:K175"/>
    <mergeCell ref="L175:M175"/>
    <mergeCell ref="O175:P175"/>
    <mergeCell ref="A175:I175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J178:K178"/>
    <mergeCell ref="L178:M178"/>
    <mergeCell ref="O178:P178"/>
    <mergeCell ref="A178:I178"/>
    <mergeCell ref="J179:K179"/>
    <mergeCell ref="L179:M179"/>
    <mergeCell ref="O179:P179"/>
    <mergeCell ref="A179:I179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A193:P193"/>
    <mergeCell ref="A194:P194"/>
    <mergeCell ref="Q194:R194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5:I195"/>
    <mergeCell ref="A192:F192"/>
    <mergeCell ref="G192:I192"/>
    <mergeCell ref="J192:K192"/>
    <mergeCell ref="L192:M192"/>
    <mergeCell ref="O192:P192"/>
    <mergeCell ref="J198:K198"/>
    <mergeCell ref="L198:M198"/>
    <mergeCell ref="O198:P198"/>
    <mergeCell ref="A198:I198"/>
    <mergeCell ref="J199:K199"/>
    <mergeCell ref="L199:M199"/>
    <mergeCell ref="O199:P199"/>
    <mergeCell ref="A199:I199"/>
    <mergeCell ref="J196:K196"/>
    <mergeCell ref="L196:M196"/>
    <mergeCell ref="O196:P196"/>
    <mergeCell ref="A196:I196"/>
    <mergeCell ref="J197:K197"/>
    <mergeCell ref="L197:M197"/>
    <mergeCell ref="O197:P197"/>
    <mergeCell ref="A197:I197"/>
    <mergeCell ref="J205:K205"/>
    <mergeCell ref="L205:M205"/>
    <mergeCell ref="O205:P205"/>
    <mergeCell ref="A205:I205"/>
    <mergeCell ref="A203:I203"/>
    <mergeCell ref="J200:K200"/>
    <mergeCell ref="L200:M200"/>
    <mergeCell ref="O200:P200"/>
    <mergeCell ref="A200:I200"/>
    <mergeCell ref="J201:K201"/>
    <mergeCell ref="L201:M201"/>
    <mergeCell ref="O201:P201"/>
    <mergeCell ref="A201:I201"/>
    <mergeCell ref="J202:K202"/>
    <mergeCell ref="L202:M202"/>
    <mergeCell ref="O202:P202"/>
    <mergeCell ref="A202:I202"/>
    <mergeCell ref="J203:K203"/>
    <mergeCell ref="L203:M203"/>
    <mergeCell ref="O203:P203"/>
    <mergeCell ref="J204:K204"/>
    <mergeCell ref="L204:M204"/>
    <mergeCell ref="O204:P204"/>
    <mergeCell ref="A204:I204"/>
    <mergeCell ref="A210:R210"/>
    <mergeCell ref="A211:P211"/>
    <mergeCell ref="Q211:R211"/>
    <mergeCell ref="A209:R209"/>
    <mergeCell ref="J212:K212"/>
    <mergeCell ref="L212:M212"/>
    <mergeCell ref="O212:P212"/>
    <mergeCell ref="A208:R208"/>
    <mergeCell ref="A207:P207"/>
    <mergeCell ref="J213:K213"/>
    <mergeCell ref="L213:M213"/>
    <mergeCell ref="O213:P213"/>
    <mergeCell ref="J214:K214"/>
    <mergeCell ref="L214:M214"/>
    <mergeCell ref="O214:P214"/>
    <mergeCell ref="J215:K215"/>
    <mergeCell ref="L215:M215"/>
    <mergeCell ref="O215:P215"/>
    <mergeCell ref="J218:K218"/>
    <mergeCell ref="L218:M218"/>
    <mergeCell ref="O218:P218"/>
    <mergeCell ref="A218:I218"/>
    <mergeCell ref="J219:K219"/>
    <mergeCell ref="L219:M219"/>
    <mergeCell ref="O219:P219"/>
    <mergeCell ref="A219:I219"/>
    <mergeCell ref="J216:K216"/>
    <mergeCell ref="L216:M216"/>
    <mergeCell ref="O216:P216"/>
    <mergeCell ref="J217:K217"/>
    <mergeCell ref="L217:M217"/>
    <mergeCell ref="O217:P217"/>
    <mergeCell ref="A217:I217"/>
    <mergeCell ref="J222:K222"/>
    <mergeCell ref="L222:M222"/>
    <mergeCell ref="O222:P222"/>
    <mergeCell ref="A222:I222"/>
    <mergeCell ref="A223:P223"/>
    <mergeCell ref="A224:P224"/>
    <mergeCell ref="Q224:R224"/>
    <mergeCell ref="J220:K220"/>
    <mergeCell ref="L220:M220"/>
    <mergeCell ref="O220:P220"/>
    <mergeCell ref="A220:I220"/>
    <mergeCell ref="J221:K221"/>
    <mergeCell ref="L221:M221"/>
    <mergeCell ref="O221:P221"/>
    <mergeCell ref="A221:I221"/>
    <mergeCell ref="A225:F225"/>
    <mergeCell ref="G225:I225"/>
    <mergeCell ref="J225:K225"/>
    <mergeCell ref="L225:M225"/>
    <mergeCell ref="O225:P225"/>
    <mergeCell ref="A226:F226"/>
    <mergeCell ref="G226:I226"/>
    <mergeCell ref="J226:K226"/>
    <mergeCell ref="L226:M226"/>
    <mergeCell ref="O226:P226"/>
    <mergeCell ref="A227:F227"/>
    <mergeCell ref="G227:I227"/>
    <mergeCell ref="J227:K227"/>
    <mergeCell ref="L227:M227"/>
    <mergeCell ref="O227:P227"/>
    <mergeCell ref="A228:F228"/>
    <mergeCell ref="G228:I228"/>
    <mergeCell ref="J228:K228"/>
    <mergeCell ref="L228:M228"/>
    <mergeCell ref="O228:P228"/>
    <mergeCell ref="A229:F229"/>
    <mergeCell ref="G229:I229"/>
    <mergeCell ref="J229:K229"/>
    <mergeCell ref="L229:M229"/>
    <mergeCell ref="O229:P229"/>
    <mergeCell ref="A230:F230"/>
    <mergeCell ref="G230:I230"/>
    <mergeCell ref="J230:K230"/>
    <mergeCell ref="L230:M230"/>
    <mergeCell ref="O230:P230"/>
    <mergeCell ref="A231:F231"/>
    <mergeCell ref="G231:I231"/>
    <mergeCell ref="J231:K231"/>
    <mergeCell ref="L231:M231"/>
    <mergeCell ref="O231:P231"/>
    <mergeCell ref="A232:F232"/>
    <mergeCell ref="G232:I232"/>
    <mergeCell ref="J232:K232"/>
    <mergeCell ref="L232:M232"/>
    <mergeCell ref="O232:P232"/>
    <mergeCell ref="Q237:R237"/>
    <mergeCell ref="A233:F233"/>
    <mergeCell ref="G233:I233"/>
    <mergeCell ref="J233:K233"/>
    <mergeCell ref="L233:M233"/>
    <mergeCell ref="O233:P233"/>
    <mergeCell ref="A234:F234"/>
    <mergeCell ref="G234:I234"/>
    <mergeCell ref="J234:K234"/>
    <mergeCell ref="L234:M234"/>
    <mergeCell ref="O234:P234"/>
    <mergeCell ref="J238:K238"/>
    <mergeCell ref="L238:M238"/>
    <mergeCell ref="O238:P238"/>
    <mergeCell ref="A238:I238"/>
    <mergeCell ref="J239:K239"/>
    <mergeCell ref="L239:M239"/>
    <mergeCell ref="O239:P239"/>
    <mergeCell ref="A235:F235"/>
    <mergeCell ref="G235:I235"/>
    <mergeCell ref="J235:K235"/>
    <mergeCell ref="L235:M235"/>
    <mergeCell ref="O235:P235"/>
    <mergeCell ref="A236:P236"/>
    <mergeCell ref="A237:P237"/>
    <mergeCell ref="J240:K240"/>
    <mergeCell ref="L240:M240"/>
    <mergeCell ref="O240:P240"/>
    <mergeCell ref="J241:K241"/>
    <mergeCell ref="L241:M241"/>
    <mergeCell ref="O241:P241"/>
    <mergeCell ref="J242:K242"/>
    <mergeCell ref="L242:M242"/>
    <mergeCell ref="O242:P242"/>
    <mergeCell ref="J245:K245"/>
    <mergeCell ref="L245:M245"/>
    <mergeCell ref="O245:P245"/>
    <mergeCell ref="A245:I245"/>
    <mergeCell ref="J246:K246"/>
    <mergeCell ref="L246:M246"/>
    <mergeCell ref="O246:P246"/>
    <mergeCell ref="A246:I246"/>
    <mergeCell ref="J243:K243"/>
    <mergeCell ref="L243:M243"/>
    <mergeCell ref="O243:P243"/>
    <mergeCell ref="J244:K244"/>
    <mergeCell ref="L244:M244"/>
    <mergeCell ref="O244:P244"/>
    <mergeCell ref="A244:I244"/>
    <mergeCell ref="A249:P249"/>
    <mergeCell ref="A250:P250"/>
    <mergeCell ref="A251:P251"/>
    <mergeCell ref="Q251:R251"/>
    <mergeCell ref="A252:G252"/>
    <mergeCell ref="H252:K252"/>
    <mergeCell ref="L252:P252"/>
    <mergeCell ref="J247:K247"/>
    <mergeCell ref="L247:M247"/>
    <mergeCell ref="O247:P247"/>
    <mergeCell ref="A247:I247"/>
    <mergeCell ref="J248:K248"/>
    <mergeCell ref="L248:M248"/>
    <mergeCell ref="O248:P248"/>
    <mergeCell ref="A248:I248"/>
    <mergeCell ref="A255:G255"/>
    <mergeCell ref="H255:K255"/>
    <mergeCell ref="L255:R257"/>
    <mergeCell ref="A256:G256"/>
    <mergeCell ref="H256:K256"/>
    <mergeCell ref="A257:G257"/>
    <mergeCell ref="H257:K257"/>
    <mergeCell ref="A253:G253"/>
    <mergeCell ref="H253:K253"/>
    <mergeCell ref="L253:P253"/>
    <mergeCell ref="A254:G254"/>
    <mergeCell ref="H254:K254"/>
    <mergeCell ref="A264:I264"/>
    <mergeCell ref="J264:O264"/>
    <mergeCell ref="A265:I265"/>
    <mergeCell ref="J265:O265"/>
    <mergeCell ref="A272:E272"/>
    <mergeCell ref="F272:J272"/>
    <mergeCell ref="K272:O272"/>
    <mergeCell ref="A258:R258"/>
    <mergeCell ref="A259:R259"/>
    <mergeCell ref="A260:I260"/>
    <mergeCell ref="J260:O260"/>
    <mergeCell ref="A261:I261"/>
    <mergeCell ref="J261:O261"/>
    <mergeCell ref="A262:I262"/>
    <mergeCell ref="J262:O262"/>
    <mergeCell ref="A263:I263"/>
    <mergeCell ref="J263:O263"/>
    <mergeCell ref="A273:E273"/>
    <mergeCell ref="F273:J273"/>
    <mergeCell ref="K273:O273"/>
    <mergeCell ref="A275:R275"/>
    <mergeCell ref="A276:R276"/>
    <mergeCell ref="A267:R267"/>
    <mergeCell ref="A266:Q266"/>
    <mergeCell ref="A274:Q274"/>
    <mergeCell ref="A268:E268"/>
    <mergeCell ref="F268:J268"/>
    <mergeCell ref="K268:O268"/>
    <mergeCell ref="A269:E269"/>
    <mergeCell ref="F269:J269"/>
    <mergeCell ref="K269:O269"/>
    <mergeCell ref="A270:E270"/>
    <mergeCell ref="F270:J270"/>
    <mergeCell ref="K270:O270"/>
    <mergeCell ref="A271:E271"/>
    <mergeCell ref="F271:J271"/>
    <mergeCell ref="K271:O271"/>
  </mergeCells>
  <conditionalFormatting sqref="P24">
    <cfRule type="expression" dxfId="19" priority="4">
      <formula>$P$24=""</formula>
    </cfRule>
  </conditionalFormatting>
  <conditionalFormatting sqref="P138">
    <cfRule type="expression" dxfId="18" priority="3">
      <formula>$P$24=""</formula>
    </cfRule>
  </conditionalFormatting>
  <conditionalFormatting sqref="P151">
    <cfRule type="expression" dxfId="17" priority="2">
      <formula>$P$24=""</formula>
    </cfRule>
  </conditionalFormatting>
  <conditionalFormatting sqref="P8">
    <cfRule type="expression" dxfId="16" priority="1">
      <formula>$P$24=""</formula>
    </cfRule>
  </conditionalFormatting>
  <dataValidations count="1">
    <dataValidation type="list" allowBlank="1" showInputMessage="1" showErrorMessage="1" sqref="O170:P179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O183:P192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O196:P205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O213:P222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O226:P235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O239:P24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UYQ983229:UYR983238 VIM983229:VIN983238 VSI983229:VSJ983238 WCE983229:WCF983238 WMA983229:WMB983238 WVW983229:WVX983238" xr:uid="{00000000-0002-0000-0100-000000000000}">
      <formula1>"да, нет"</formula1>
    </dataValidation>
  </dataValidations>
  <pageMargins left="0.23622047244094491" right="0.23622047244094491" top="0.74803149606299213" bottom="0.74803149606299213" header="0.31496062992125984" footer="0.31496062992125984"/>
  <pageSetup paperSize="9" scale="65" fitToHeight="7" orientation="portrait" r:id="rId1"/>
  <rowBreaks count="3" manualBreakCount="3">
    <brk id="52" max="16383" man="1"/>
    <brk id="166" max="16383" man="1"/>
    <brk id="223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operator="greaterThanOrEqual" allowBlank="1" showInputMessage="1" showErrorMessage="1" xr:uid="{00000000-0002-0000-0100-000001000000}">
          <x14:formula1>
            <xm:f>0</xm:f>
          </x14:formula1>
          <xm:sqref>P10:R19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P26:R35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P39:R48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L56:O60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L64:O68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L72:O76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R84:R93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R97:R106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R110:R119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R123:R132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P140:R149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P153:R162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Q239:R248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Q170:R179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Q183:R192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Q213:R222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Q226:R235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Q253:R254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H253:K253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H255:K257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PGW983307:PHB983310 PQS983307:PQX983310 QAO983307:QAT983310 QKK983307:QKP983310 QUG983307:QUL983310 REC983307:REH983310 RNY983307:ROD983310 RXU983307:RXZ983310 SHQ983307:SHV983310 SRM983307:SRR983310 TBI983307:TBN983310 TLE983307:TLJ983310 TVA983307:TVF983310 UEW983307:UFB983310 UOS983307:UOX983310 UYO983307:UYT983310 VIK983307:VIP983310 VSG983307:VSL983310 WCC983307:WCH983310 WLY983307:WMD983310 Q196:R205</xm:sqref>
        </x14:dataValidation>
        <x14:dataValidation type="date" allowBlank="1" showInputMessage="1" showErrorMessage="1" xr:uid="{00000000-0002-0000-0100-000002000000}">
          <x14:formula1>
            <xm:f>36526</xm:f>
          </x14:formula1>
          <x14:formula2>
            <xm:f>54789</xm:f>
          </x14:formula2>
          <xm:sqref>K10:N19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L26:O35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L39:O48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L140:O149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L153:O162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J170:M179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J183:M192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J196:M205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J213:M222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J226:M235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J239:M248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TBF983229:TBI983238 TLB983229:TLE983238 TUX983229:TVA983238 UET983229:UEW983238 UOP983229:UOS983238 UYL983229:UYO983238 VIH983229:VIK983238 VSD983229:VSG983238 WBZ983229:WCC983238 WLV983229:WLY983238 WVR983229:WVU983238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S280"/>
  <sheetViews>
    <sheetView view="pageBreakPreview" zoomScale="85" zoomScaleNormal="100" zoomScaleSheetLayoutView="85" workbookViewId="0">
      <selection activeCell="J4" sqref="J4:O4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237" t="s">
        <v>233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1"/>
    </row>
    <row r="3" spans="1:19" ht="19.5" customHeight="1">
      <c r="A3" s="238" t="s">
        <v>196</v>
      </c>
      <c r="B3" s="239"/>
      <c r="C3" s="239"/>
      <c r="D3" s="239"/>
      <c r="E3" s="239"/>
      <c r="F3" s="239"/>
      <c r="G3" s="239"/>
      <c r="H3" s="239"/>
      <c r="I3" s="240"/>
      <c r="J3" s="270">
        <f>РасшифровкиДата1!J3</f>
        <v>0</v>
      </c>
      <c r="K3" s="271"/>
      <c r="L3" s="271"/>
      <c r="M3" s="271"/>
      <c r="N3" s="271"/>
      <c r="O3" s="272"/>
      <c r="P3" s="244" t="s">
        <v>6</v>
      </c>
      <c r="Q3" s="244"/>
      <c r="R3" s="72">
        <f>РасшифровкиДата1!R3</f>
        <v>0</v>
      </c>
      <c r="S3" s="21"/>
    </row>
    <row r="4" spans="1:19" ht="19.5" customHeight="1">
      <c r="A4" s="230" t="s">
        <v>195</v>
      </c>
      <c r="B4" s="189"/>
      <c r="C4" s="189"/>
      <c r="D4" s="189"/>
      <c r="E4" s="189"/>
      <c r="F4" s="189"/>
      <c r="G4" s="189"/>
      <c r="H4" s="189"/>
      <c r="I4" s="190"/>
      <c r="J4" s="273">
        <f>DATE(YEAR(РасшифровкиДата1!J4),MONTH(РасшифровкиДата1!J4)-3,DAY(РасшифровкиДата1!J4))</f>
        <v>43831</v>
      </c>
      <c r="K4" s="274"/>
      <c r="L4" s="274"/>
      <c r="M4" s="274"/>
      <c r="N4" s="274"/>
      <c r="O4" s="274"/>
      <c r="P4" s="244" t="s">
        <v>194</v>
      </c>
      <c r="Q4" s="244"/>
      <c r="R4" s="73" t="s">
        <v>193</v>
      </c>
      <c r="S4" s="21"/>
    </row>
    <row r="5" spans="1:19" ht="19.5" customHeight="1">
      <c r="A5" s="230" t="s">
        <v>16</v>
      </c>
      <c r="B5" s="189"/>
      <c r="C5" s="189"/>
      <c r="D5" s="189"/>
      <c r="E5" s="189"/>
      <c r="F5" s="189"/>
      <c r="G5" s="189"/>
      <c r="H5" s="189"/>
      <c r="I5" s="190"/>
      <c r="J5" s="264">
        <f>РасшифровкиДата1!J5</f>
        <v>0</v>
      </c>
      <c r="K5" s="265"/>
      <c r="L5" s="265"/>
      <c r="M5" s="265"/>
      <c r="N5" s="265"/>
      <c r="O5" s="265"/>
      <c r="P5" s="265"/>
      <c r="Q5" s="265"/>
      <c r="R5" s="266"/>
      <c r="S5" s="21"/>
    </row>
    <row r="6" spans="1:19" ht="19.5" customHeight="1">
      <c r="A6" s="254" t="s">
        <v>200</v>
      </c>
      <c r="B6" s="254"/>
      <c r="C6" s="254"/>
      <c r="D6" s="254"/>
      <c r="E6" s="254"/>
      <c r="F6" s="267">
        <f>РасшифровкиДата1!F6</f>
        <v>0</v>
      </c>
      <c r="G6" s="268"/>
      <c r="H6" s="269"/>
      <c r="I6" s="254" t="s">
        <v>201</v>
      </c>
      <c r="J6" s="254"/>
      <c r="K6" s="254"/>
      <c r="L6" s="254"/>
      <c r="M6" s="254"/>
      <c r="N6" s="264">
        <f>РасшифровкиДата1!N6</f>
        <v>0</v>
      </c>
      <c r="O6" s="265"/>
      <c r="P6" s="265"/>
      <c r="Q6" s="265"/>
      <c r="R6" s="266"/>
      <c r="S6" s="21"/>
    </row>
    <row r="7" spans="1:19" ht="18.75">
      <c r="A7" s="136" t="s">
        <v>192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21"/>
    </row>
    <row r="8" spans="1:19" ht="15" customHeight="1">
      <c r="A8" s="258" t="s">
        <v>191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9"/>
      <c r="P8" s="200">
        <f>J4</f>
        <v>43831</v>
      </c>
      <c r="Q8" s="201"/>
      <c r="R8" s="202" t="s">
        <v>186</v>
      </c>
      <c r="S8" s="41">
        <f>DATE(YEAR(P8),MONTH(P8)+12,DAY(P8))</f>
        <v>44197</v>
      </c>
    </row>
    <row r="9" spans="1:19" ht="25.5" customHeight="1">
      <c r="A9" s="172" t="s">
        <v>152</v>
      </c>
      <c r="B9" s="174"/>
      <c r="C9" s="174"/>
      <c r="D9" s="174"/>
      <c r="E9" s="174"/>
      <c r="F9" s="174"/>
      <c r="G9" s="174"/>
      <c r="H9" s="173"/>
      <c r="I9" s="222" t="s">
        <v>6</v>
      </c>
      <c r="J9" s="222"/>
      <c r="K9" s="222" t="s">
        <v>151</v>
      </c>
      <c r="L9" s="222"/>
      <c r="M9" s="222" t="s">
        <v>144</v>
      </c>
      <c r="N9" s="222"/>
      <c r="O9" s="74" t="s">
        <v>190</v>
      </c>
      <c r="P9" s="75" t="str">
        <f>"Сумма "&amp;$R$4</f>
        <v>Сумма тыс.руб</v>
      </c>
      <c r="Q9" s="76" t="s">
        <v>127</v>
      </c>
      <c r="R9" s="234"/>
      <c r="S9" s="21"/>
    </row>
    <row r="10" spans="1:19">
      <c r="A10" s="169"/>
      <c r="B10" s="170"/>
      <c r="C10" s="170"/>
      <c r="D10" s="170"/>
      <c r="E10" s="170"/>
      <c r="F10" s="170"/>
      <c r="G10" s="170"/>
      <c r="H10" s="171"/>
      <c r="I10" s="247"/>
      <c r="J10" s="247"/>
      <c r="K10" s="248"/>
      <c r="L10" s="248"/>
      <c r="M10" s="248"/>
      <c r="N10" s="248"/>
      <c r="O10" s="45"/>
      <c r="P10" s="44"/>
      <c r="Q10" s="43"/>
      <c r="R10" s="42"/>
      <c r="S10" s="41" t="b">
        <f t="shared" ref="S10:S19" si="0">M10&gt;$S$8</f>
        <v>0</v>
      </c>
    </row>
    <row r="11" spans="1:19">
      <c r="A11" s="169"/>
      <c r="B11" s="170"/>
      <c r="C11" s="170"/>
      <c r="D11" s="170"/>
      <c r="E11" s="170"/>
      <c r="F11" s="170"/>
      <c r="G11" s="170"/>
      <c r="H11" s="171"/>
      <c r="I11" s="188"/>
      <c r="J11" s="188"/>
      <c r="K11" s="166"/>
      <c r="L11" s="166"/>
      <c r="M11" s="166"/>
      <c r="N11" s="166"/>
      <c r="O11" s="46"/>
      <c r="P11" s="33"/>
      <c r="Q11" s="32"/>
      <c r="R11" s="34"/>
      <c r="S11" s="41" t="b">
        <f t="shared" si="0"/>
        <v>0</v>
      </c>
    </row>
    <row r="12" spans="1:19">
      <c r="A12" s="169"/>
      <c r="B12" s="170"/>
      <c r="C12" s="170"/>
      <c r="D12" s="170"/>
      <c r="E12" s="170"/>
      <c r="F12" s="170"/>
      <c r="G12" s="170"/>
      <c r="H12" s="171"/>
      <c r="I12" s="188"/>
      <c r="J12" s="188"/>
      <c r="K12" s="166"/>
      <c r="L12" s="166"/>
      <c r="M12" s="166"/>
      <c r="N12" s="166"/>
      <c r="O12" s="46"/>
      <c r="P12" s="33"/>
      <c r="Q12" s="32"/>
      <c r="R12" s="34"/>
      <c r="S12" s="41" t="b">
        <f t="shared" si="0"/>
        <v>0</v>
      </c>
    </row>
    <row r="13" spans="1:19">
      <c r="A13" s="169"/>
      <c r="B13" s="170"/>
      <c r="C13" s="170"/>
      <c r="D13" s="170"/>
      <c r="E13" s="170"/>
      <c r="F13" s="170"/>
      <c r="G13" s="170"/>
      <c r="H13" s="171"/>
      <c r="I13" s="188"/>
      <c r="J13" s="188"/>
      <c r="K13" s="166"/>
      <c r="L13" s="166"/>
      <c r="M13" s="166"/>
      <c r="N13" s="166"/>
      <c r="O13" s="46"/>
      <c r="P13" s="33"/>
      <c r="Q13" s="32"/>
      <c r="R13" s="34"/>
      <c r="S13" s="41" t="b">
        <f t="shared" si="0"/>
        <v>0</v>
      </c>
    </row>
    <row r="14" spans="1:19">
      <c r="A14" s="169"/>
      <c r="B14" s="170"/>
      <c r="C14" s="170"/>
      <c r="D14" s="170"/>
      <c r="E14" s="170"/>
      <c r="F14" s="170"/>
      <c r="G14" s="170"/>
      <c r="H14" s="171"/>
      <c r="I14" s="188"/>
      <c r="J14" s="188"/>
      <c r="K14" s="166"/>
      <c r="L14" s="166"/>
      <c r="M14" s="166"/>
      <c r="N14" s="166"/>
      <c r="O14" s="46"/>
      <c r="P14" s="33"/>
      <c r="Q14" s="32"/>
      <c r="R14" s="34"/>
      <c r="S14" s="41" t="b">
        <f t="shared" si="0"/>
        <v>0</v>
      </c>
    </row>
    <row r="15" spans="1:19">
      <c r="A15" s="169"/>
      <c r="B15" s="170"/>
      <c r="C15" s="170"/>
      <c r="D15" s="170"/>
      <c r="E15" s="170"/>
      <c r="F15" s="170"/>
      <c r="G15" s="170"/>
      <c r="H15" s="171"/>
      <c r="I15" s="188"/>
      <c r="J15" s="188"/>
      <c r="K15" s="166"/>
      <c r="L15" s="166"/>
      <c r="M15" s="166"/>
      <c r="N15" s="166"/>
      <c r="O15" s="46"/>
      <c r="P15" s="33"/>
      <c r="Q15" s="32"/>
      <c r="R15" s="34"/>
      <c r="S15" s="41" t="b">
        <f t="shared" si="0"/>
        <v>0</v>
      </c>
    </row>
    <row r="16" spans="1:19">
      <c r="A16" s="169"/>
      <c r="B16" s="170"/>
      <c r="C16" s="170"/>
      <c r="D16" s="170"/>
      <c r="E16" s="170"/>
      <c r="F16" s="170"/>
      <c r="G16" s="170"/>
      <c r="H16" s="171"/>
      <c r="I16" s="188"/>
      <c r="J16" s="188"/>
      <c r="K16" s="166"/>
      <c r="L16" s="166"/>
      <c r="M16" s="166"/>
      <c r="N16" s="166"/>
      <c r="O16" s="46"/>
      <c r="P16" s="33"/>
      <c r="Q16" s="32"/>
      <c r="R16" s="34"/>
      <c r="S16" s="41" t="b">
        <f t="shared" si="0"/>
        <v>0</v>
      </c>
    </row>
    <row r="17" spans="1:19">
      <c r="A17" s="169"/>
      <c r="B17" s="170"/>
      <c r="C17" s="170"/>
      <c r="D17" s="170"/>
      <c r="E17" s="170"/>
      <c r="F17" s="170"/>
      <c r="G17" s="170"/>
      <c r="H17" s="171"/>
      <c r="I17" s="188"/>
      <c r="J17" s="188"/>
      <c r="K17" s="166"/>
      <c r="L17" s="166"/>
      <c r="M17" s="166"/>
      <c r="N17" s="166"/>
      <c r="O17" s="46"/>
      <c r="P17" s="33"/>
      <c r="Q17" s="32"/>
      <c r="R17" s="34"/>
      <c r="S17" s="41" t="b">
        <f t="shared" si="0"/>
        <v>0</v>
      </c>
    </row>
    <row r="18" spans="1:19">
      <c r="A18" s="169"/>
      <c r="B18" s="170"/>
      <c r="C18" s="170"/>
      <c r="D18" s="170"/>
      <c r="E18" s="170"/>
      <c r="F18" s="170"/>
      <c r="G18" s="170"/>
      <c r="H18" s="171"/>
      <c r="I18" s="188"/>
      <c r="J18" s="188"/>
      <c r="K18" s="166"/>
      <c r="L18" s="166"/>
      <c r="M18" s="166"/>
      <c r="N18" s="166"/>
      <c r="O18" s="46"/>
      <c r="P18" s="33"/>
      <c r="Q18" s="32"/>
      <c r="R18" s="34"/>
      <c r="S18" s="41" t="b">
        <f t="shared" si="0"/>
        <v>0</v>
      </c>
    </row>
    <row r="19" spans="1:19">
      <c r="A19" s="169"/>
      <c r="B19" s="170"/>
      <c r="C19" s="170"/>
      <c r="D19" s="170"/>
      <c r="E19" s="170"/>
      <c r="F19" s="170"/>
      <c r="G19" s="170"/>
      <c r="H19" s="171"/>
      <c r="I19" s="188"/>
      <c r="J19" s="188"/>
      <c r="K19" s="166"/>
      <c r="L19" s="166"/>
      <c r="M19" s="166"/>
      <c r="N19" s="16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21" t="s">
        <v>119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21"/>
    </row>
    <row r="22" spans="1:19" ht="70.5" customHeight="1">
      <c r="A22" s="183" t="s">
        <v>202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21"/>
    </row>
    <row r="23" spans="1:19">
      <c r="A23" s="158" t="s">
        <v>35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236"/>
      <c r="S23" s="21"/>
    </row>
    <row r="24" spans="1:19">
      <c r="A24" s="198" t="s">
        <v>189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9"/>
      <c r="P24" s="200">
        <f>P8</f>
        <v>43831</v>
      </c>
      <c r="Q24" s="201"/>
      <c r="R24" s="202" t="s">
        <v>186</v>
      </c>
      <c r="S24" s="21"/>
    </row>
    <row r="25" spans="1:19" ht="25.5" customHeight="1">
      <c r="A25" s="172" t="s">
        <v>152</v>
      </c>
      <c r="B25" s="174"/>
      <c r="C25" s="174"/>
      <c r="D25" s="174"/>
      <c r="E25" s="174"/>
      <c r="F25" s="174"/>
      <c r="G25" s="174"/>
      <c r="H25" s="174"/>
      <c r="I25" s="173"/>
      <c r="J25" s="204" t="s">
        <v>6</v>
      </c>
      <c r="K25" s="205"/>
      <c r="L25" s="204" t="s">
        <v>151</v>
      </c>
      <c r="M25" s="205"/>
      <c r="N25" s="222" t="s">
        <v>144</v>
      </c>
      <c r="O25" s="222"/>
      <c r="P25" s="75" t="str">
        <f>"Сумма "&amp;$R$4</f>
        <v>Сумма тыс.руб</v>
      </c>
      <c r="Q25" s="76" t="s">
        <v>127</v>
      </c>
      <c r="R25" s="234"/>
      <c r="S25" s="21"/>
    </row>
    <row r="26" spans="1:19">
      <c r="A26" s="169"/>
      <c r="B26" s="170"/>
      <c r="C26" s="170"/>
      <c r="D26" s="170"/>
      <c r="E26" s="170"/>
      <c r="F26" s="170"/>
      <c r="G26" s="170"/>
      <c r="H26" s="170"/>
      <c r="I26" s="171"/>
      <c r="J26" s="175"/>
      <c r="K26" s="177"/>
      <c r="L26" s="195"/>
      <c r="M26" s="196"/>
      <c r="N26" s="195"/>
      <c r="O26" s="235"/>
      <c r="P26" s="33"/>
      <c r="Q26" s="32"/>
      <c r="R26" s="34"/>
      <c r="S26" s="21"/>
    </row>
    <row r="27" spans="1:19">
      <c r="A27" s="169"/>
      <c r="B27" s="170"/>
      <c r="C27" s="170"/>
      <c r="D27" s="170"/>
      <c r="E27" s="170"/>
      <c r="F27" s="170"/>
      <c r="G27" s="170"/>
      <c r="H27" s="170"/>
      <c r="I27" s="171"/>
      <c r="J27" s="175"/>
      <c r="K27" s="177"/>
      <c r="L27" s="195"/>
      <c r="M27" s="196"/>
      <c r="N27" s="195"/>
      <c r="O27" s="197"/>
      <c r="P27" s="33"/>
      <c r="Q27" s="32"/>
      <c r="R27" s="34"/>
      <c r="S27" s="21"/>
    </row>
    <row r="28" spans="1:19">
      <c r="A28" s="169"/>
      <c r="B28" s="170"/>
      <c r="C28" s="170"/>
      <c r="D28" s="170"/>
      <c r="E28" s="170"/>
      <c r="F28" s="170"/>
      <c r="G28" s="170"/>
      <c r="H28" s="170"/>
      <c r="I28" s="171"/>
      <c r="J28" s="175"/>
      <c r="K28" s="177"/>
      <c r="L28" s="195"/>
      <c r="M28" s="196"/>
      <c r="N28" s="195"/>
      <c r="O28" s="197"/>
      <c r="P28" s="33"/>
      <c r="Q28" s="32"/>
      <c r="R28" s="34"/>
      <c r="S28" s="21"/>
    </row>
    <row r="29" spans="1:19">
      <c r="A29" s="169"/>
      <c r="B29" s="170"/>
      <c r="C29" s="170"/>
      <c r="D29" s="170"/>
      <c r="E29" s="170"/>
      <c r="F29" s="170"/>
      <c r="G29" s="170"/>
      <c r="H29" s="170"/>
      <c r="I29" s="171"/>
      <c r="J29" s="175"/>
      <c r="K29" s="177"/>
      <c r="L29" s="195"/>
      <c r="M29" s="196"/>
      <c r="N29" s="195"/>
      <c r="O29" s="197"/>
      <c r="P29" s="33"/>
      <c r="Q29" s="32"/>
      <c r="R29" s="34"/>
      <c r="S29" s="21"/>
    </row>
    <row r="30" spans="1:19">
      <c r="A30" s="169"/>
      <c r="B30" s="170"/>
      <c r="C30" s="170"/>
      <c r="D30" s="170"/>
      <c r="E30" s="170"/>
      <c r="F30" s="170"/>
      <c r="G30" s="170"/>
      <c r="H30" s="170"/>
      <c r="I30" s="171"/>
      <c r="J30" s="175"/>
      <c r="K30" s="177"/>
      <c r="L30" s="195"/>
      <c r="M30" s="196"/>
      <c r="N30" s="195"/>
      <c r="O30" s="197"/>
      <c r="P30" s="33"/>
      <c r="Q30" s="32"/>
      <c r="R30" s="34"/>
      <c r="S30" s="21"/>
    </row>
    <row r="31" spans="1:19">
      <c r="A31" s="169"/>
      <c r="B31" s="170"/>
      <c r="C31" s="170"/>
      <c r="D31" s="170"/>
      <c r="E31" s="170"/>
      <c r="F31" s="170"/>
      <c r="G31" s="170"/>
      <c r="H31" s="170"/>
      <c r="I31" s="171"/>
      <c r="J31" s="175"/>
      <c r="K31" s="177"/>
      <c r="L31" s="195"/>
      <c r="M31" s="196"/>
      <c r="N31" s="195"/>
      <c r="O31" s="197"/>
      <c r="P31" s="33"/>
      <c r="Q31" s="32"/>
      <c r="R31" s="34"/>
      <c r="S31" s="21"/>
    </row>
    <row r="32" spans="1:19">
      <c r="A32" s="169"/>
      <c r="B32" s="170"/>
      <c r="C32" s="170"/>
      <c r="D32" s="170"/>
      <c r="E32" s="170"/>
      <c r="F32" s="170"/>
      <c r="G32" s="170"/>
      <c r="H32" s="170"/>
      <c r="I32" s="171"/>
      <c r="J32" s="175"/>
      <c r="K32" s="177"/>
      <c r="L32" s="195"/>
      <c r="M32" s="196"/>
      <c r="N32" s="195"/>
      <c r="O32" s="197"/>
      <c r="P32" s="33"/>
      <c r="Q32" s="32"/>
      <c r="R32" s="34"/>
      <c r="S32" s="21"/>
    </row>
    <row r="33" spans="1:19">
      <c r="A33" s="169"/>
      <c r="B33" s="170"/>
      <c r="C33" s="170"/>
      <c r="D33" s="170"/>
      <c r="E33" s="170"/>
      <c r="F33" s="170"/>
      <c r="G33" s="170"/>
      <c r="H33" s="170"/>
      <c r="I33" s="171"/>
      <c r="J33" s="175"/>
      <c r="K33" s="177"/>
      <c r="L33" s="195"/>
      <c r="M33" s="196"/>
      <c r="N33" s="195"/>
      <c r="O33" s="197"/>
      <c r="P33" s="33"/>
      <c r="Q33" s="32"/>
      <c r="R33" s="34"/>
      <c r="S33" s="21"/>
    </row>
    <row r="34" spans="1:19">
      <c r="A34" s="169"/>
      <c r="B34" s="170"/>
      <c r="C34" s="170"/>
      <c r="D34" s="170"/>
      <c r="E34" s="170"/>
      <c r="F34" s="170"/>
      <c r="G34" s="170"/>
      <c r="H34" s="170"/>
      <c r="I34" s="171"/>
      <c r="J34" s="175"/>
      <c r="K34" s="177"/>
      <c r="L34" s="195"/>
      <c r="M34" s="196"/>
      <c r="N34" s="195"/>
      <c r="O34" s="197"/>
      <c r="P34" s="33"/>
      <c r="Q34" s="32"/>
      <c r="R34" s="34"/>
      <c r="S34" s="21"/>
    </row>
    <row r="35" spans="1:19">
      <c r="A35" s="169"/>
      <c r="B35" s="170"/>
      <c r="C35" s="170"/>
      <c r="D35" s="170"/>
      <c r="E35" s="170"/>
      <c r="F35" s="170"/>
      <c r="G35" s="170"/>
      <c r="H35" s="170"/>
      <c r="I35" s="171"/>
      <c r="J35" s="175"/>
      <c r="K35" s="177"/>
      <c r="L35" s="195"/>
      <c r="M35" s="196"/>
      <c r="N35" s="195"/>
      <c r="O35" s="197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230" t="s">
        <v>187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231"/>
      <c r="P37" s="232">
        <f>P8</f>
        <v>43831</v>
      </c>
      <c r="Q37" s="233"/>
      <c r="R37" s="202" t="s">
        <v>186</v>
      </c>
      <c r="S37" s="21"/>
    </row>
    <row r="38" spans="1:19" ht="25.5" customHeight="1">
      <c r="A38" s="172" t="s">
        <v>152</v>
      </c>
      <c r="B38" s="174"/>
      <c r="C38" s="174"/>
      <c r="D38" s="174"/>
      <c r="E38" s="174"/>
      <c r="F38" s="174"/>
      <c r="G38" s="174"/>
      <c r="H38" s="174"/>
      <c r="I38" s="173"/>
      <c r="J38" s="204" t="s">
        <v>6</v>
      </c>
      <c r="K38" s="205"/>
      <c r="L38" s="204" t="s">
        <v>151</v>
      </c>
      <c r="M38" s="205"/>
      <c r="N38" s="222" t="s">
        <v>144</v>
      </c>
      <c r="O38" s="222"/>
      <c r="P38" s="75" t="str">
        <f>"Сумма "&amp;$R$4</f>
        <v>Сумма тыс.руб</v>
      </c>
      <c r="Q38" s="76" t="s">
        <v>127</v>
      </c>
      <c r="R38" s="234"/>
      <c r="S38" s="21"/>
    </row>
    <row r="39" spans="1:19">
      <c r="A39" s="169"/>
      <c r="B39" s="170"/>
      <c r="C39" s="170"/>
      <c r="D39" s="170"/>
      <c r="E39" s="170"/>
      <c r="F39" s="170"/>
      <c r="G39" s="170"/>
      <c r="H39" s="170"/>
      <c r="I39" s="171"/>
      <c r="J39" s="175"/>
      <c r="K39" s="177"/>
      <c r="L39" s="195"/>
      <c r="M39" s="196"/>
      <c r="N39" s="195"/>
      <c r="O39" s="196"/>
      <c r="P39" s="33"/>
      <c r="Q39" s="32"/>
      <c r="R39" s="34"/>
      <c r="S39" s="21"/>
    </row>
    <row r="40" spans="1:19">
      <c r="A40" s="169"/>
      <c r="B40" s="170"/>
      <c r="C40" s="170"/>
      <c r="D40" s="170"/>
      <c r="E40" s="170"/>
      <c r="F40" s="170"/>
      <c r="G40" s="170"/>
      <c r="H40" s="170"/>
      <c r="I40" s="171"/>
      <c r="J40" s="175"/>
      <c r="K40" s="177"/>
      <c r="L40" s="195"/>
      <c r="M40" s="196"/>
      <c r="N40" s="195"/>
      <c r="O40" s="196"/>
      <c r="P40" s="33"/>
      <c r="Q40" s="32"/>
      <c r="R40" s="34"/>
      <c r="S40" s="21"/>
    </row>
    <row r="41" spans="1:19">
      <c r="A41" s="169"/>
      <c r="B41" s="170"/>
      <c r="C41" s="170"/>
      <c r="D41" s="170"/>
      <c r="E41" s="170"/>
      <c r="F41" s="170"/>
      <c r="G41" s="170"/>
      <c r="H41" s="170"/>
      <c r="I41" s="171"/>
      <c r="J41" s="175"/>
      <c r="K41" s="177"/>
      <c r="L41" s="195"/>
      <c r="M41" s="196"/>
      <c r="N41" s="195"/>
      <c r="O41" s="196"/>
      <c r="P41" s="33"/>
      <c r="Q41" s="32"/>
      <c r="R41" s="34"/>
      <c r="S41" s="21"/>
    </row>
    <row r="42" spans="1:19">
      <c r="A42" s="169"/>
      <c r="B42" s="170"/>
      <c r="C42" s="170"/>
      <c r="D42" s="170"/>
      <c r="E42" s="170"/>
      <c r="F42" s="170"/>
      <c r="G42" s="170"/>
      <c r="H42" s="170"/>
      <c r="I42" s="171"/>
      <c r="J42" s="175"/>
      <c r="K42" s="177"/>
      <c r="L42" s="195"/>
      <c r="M42" s="196"/>
      <c r="N42" s="195"/>
      <c r="O42" s="196"/>
      <c r="P42" s="33"/>
      <c r="Q42" s="32"/>
      <c r="R42" s="34"/>
      <c r="S42" s="21"/>
    </row>
    <row r="43" spans="1:19">
      <c r="A43" s="169"/>
      <c r="B43" s="170"/>
      <c r="C43" s="170"/>
      <c r="D43" s="170"/>
      <c r="E43" s="170"/>
      <c r="F43" s="170"/>
      <c r="G43" s="170"/>
      <c r="H43" s="170"/>
      <c r="I43" s="171"/>
      <c r="J43" s="175"/>
      <c r="K43" s="177"/>
      <c r="L43" s="195"/>
      <c r="M43" s="196"/>
      <c r="N43" s="195"/>
      <c r="O43" s="196"/>
      <c r="P43" s="33"/>
      <c r="Q43" s="32"/>
      <c r="R43" s="34"/>
      <c r="S43" s="21"/>
    </row>
    <row r="44" spans="1:19">
      <c r="A44" s="169"/>
      <c r="B44" s="170"/>
      <c r="C44" s="170"/>
      <c r="D44" s="170"/>
      <c r="E44" s="170"/>
      <c r="F44" s="170"/>
      <c r="G44" s="170"/>
      <c r="H44" s="170"/>
      <c r="I44" s="171"/>
      <c r="J44" s="175"/>
      <c r="K44" s="177"/>
      <c r="L44" s="195"/>
      <c r="M44" s="196"/>
      <c r="N44" s="195"/>
      <c r="O44" s="196"/>
      <c r="P44" s="33"/>
      <c r="Q44" s="32"/>
      <c r="R44" s="34"/>
      <c r="S44" s="21"/>
    </row>
    <row r="45" spans="1:19">
      <c r="A45" s="169"/>
      <c r="B45" s="170"/>
      <c r="C45" s="170"/>
      <c r="D45" s="170"/>
      <c r="E45" s="170"/>
      <c r="F45" s="170"/>
      <c r="G45" s="170"/>
      <c r="H45" s="170"/>
      <c r="I45" s="171"/>
      <c r="J45" s="175"/>
      <c r="K45" s="177"/>
      <c r="L45" s="195"/>
      <c r="M45" s="196"/>
      <c r="N45" s="195"/>
      <c r="O45" s="196"/>
      <c r="P45" s="33"/>
      <c r="Q45" s="32"/>
      <c r="R45" s="34"/>
      <c r="S45" s="21"/>
    </row>
    <row r="46" spans="1:19">
      <c r="A46" s="169"/>
      <c r="B46" s="170"/>
      <c r="C46" s="170"/>
      <c r="D46" s="170"/>
      <c r="E46" s="170"/>
      <c r="F46" s="170"/>
      <c r="G46" s="170"/>
      <c r="H46" s="170"/>
      <c r="I46" s="171"/>
      <c r="J46" s="175"/>
      <c r="K46" s="177"/>
      <c r="L46" s="195"/>
      <c r="M46" s="196"/>
      <c r="N46" s="195"/>
      <c r="O46" s="196"/>
      <c r="P46" s="33"/>
      <c r="Q46" s="32"/>
      <c r="R46" s="34"/>
      <c r="S46" s="21"/>
    </row>
    <row r="47" spans="1:19">
      <c r="A47" s="169"/>
      <c r="B47" s="170"/>
      <c r="C47" s="170"/>
      <c r="D47" s="170"/>
      <c r="E47" s="170"/>
      <c r="F47" s="170"/>
      <c r="G47" s="170"/>
      <c r="H47" s="170"/>
      <c r="I47" s="171"/>
      <c r="J47" s="175"/>
      <c r="K47" s="177"/>
      <c r="L47" s="195"/>
      <c r="M47" s="196"/>
      <c r="N47" s="195"/>
      <c r="O47" s="196"/>
      <c r="P47" s="33"/>
      <c r="Q47" s="32"/>
      <c r="R47" s="34"/>
      <c r="S47" s="21"/>
    </row>
    <row r="48" spans="1:19">
      <c r="A48" s="169"/>
      <c r="B48" s="170"/>
      <c r="C48" s="170"/>
      <c r="D48" s="170"/>
      <c r="E48" s="170"/>
      <c r="F48" s="170"/>
      <c r="G48" s="170"/>
      <c r="H48" s="170"/>
      <c r="I48" s="171"/>
      <c r="J48" s="175"/>
      <c r="K48" s="177"/>
      <c r="L48" s="195"/>
      <c r="M48" s="196"/>
      <c r="N48" s="195"/>
      <c r="O48" s="196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21" t="s">
        <v>119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21"/>
    </row>
    <row r="52" spans="1:19" ht="117" customHeight="1">
      <c r="A52" s="249" t="s">
        <v>205</v>
      </c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1"/>
    </row>
    <row r="53" spans="1:19" ht="15" customHeight="1">
      <c r="A53" s="124" t="s">
        <v>203</v>
      </c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6"/>
      <c r="S53" s="21"/>
    </row>
    <row r="54" spans="1:19" ht="15" customHeight="1">
      <c r="A54" s="189" t="s">
        <v>183</v>
      </c>
      <c r="B54" s="189"/>
      <c r="C54" s="189"/>
      <c r="D54" s="189"/>
      <c r="E54" s="189"/>
      <c r="F54" s="189"/>
      <c r="G54" s="189"/>
      <c r="H54" s="189"/>
      <c r="I54" s="189"/>
      <c r="J54" s="189"/>
      <c r="K54" s="190"/>
      <c r="L54" s="220">
        <f>$P$8</f>
        <v>43831</v>
      </c>
      <c r="M54" s="221"/>
      <c r="N54" s="221"/>
      <c r="O54" s="221"/>
      <c r="P54" s="85"/>
      <c r="Q54" s="85"/>
      <c r="R54" s="85"/>
      <c r="S54" s="21"/>
    </row>
    <row r="55" spans="1:19" ht="36" customHeight="1">
      <c r="A55" s="172" t="s">
        <v>178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3"/>
      <c r="L55" s="222" t="s">
        <v>177</v>
      </c>
      <c r="M55" s="223"/>
      <c r="N55" s="222" t="s">
        <v>176</v>
      </c>
      <c r="O55" s="223"/>
      <c r="P55" s="86"/>
      <c r="Q55" s="86"/>
      <c r="R55" s="86"/>
      <c r="S55" s="21"/>
    </row>
    <row r="56" spans="1:19">
      <c r="A56" s="169"/>
      <c r="B56" s="170"/>
      <c r="C56" s="170"/>
      <c r="D56" s="170"/>
      <c r="E56" s="170"/>
      <c r="F56" s="170"/>
      <c r="G56" s="170"/>
      <c r="H56" s="170"/>
      <c r="I56" s="170"/>
      <c r="J56" s="170"/>
      <c r="K56" s="171"/>
      <c r="L56" s="227"/>
      <c r="M56" s="227"/>
      <c r="N56" s="227"/>
      <c r="O56" s="227"/>
      <c r="P56" s="36"/>
      <c r="Q56" s="36"/>
      <c r="R56" s="36"/>
      <c r="S56" s="21"/>
    </row>
    <row r="57" spans="1:19">
      <c r="A57" s="169"/>
      <c r="B57" s="170"/>
      <c r="C57" s="170"/>
      <c r="D57" s="170"/>
      <c r="E57" s="170"/>
      <c r="F57" s="170"/>
      <c r="G57" s="170"/>
      <c r="H57" s="170"/>
      <c r="I57" s="170"/>
      <c r="J57" s="170"/>
      <c r="K57" s="171"/>
      <c r="L57" s="227"/>
      <c r="M57" s="227"/>
      <c r="N57" s="227"/>
      <c r="O57" s="227"/>
      <c r="P57" s="36"/>
      <c r="Q57" s="36"/>
      <c r="R57" s="36"/>
      <c r="S57" s="21"/>
    </row>
    <row r="58" spans="1:19">
      <c r="A58" s="169"/>
      <c r="B58" s="170"/>
      <c r="C58" s="170"/>
      <c r="D58" s="170"/>
      <c r="E58" s="170"/>
      <c r="F58" s="170"/>
      <c r="G58" s="170"/>
      <c r="H58" s="170"/>
      <c r="I58" s="170"/>
      <c r="J58" s="170"/>
      <c r="K58" s="171"/>
      <c r="L58" s="227"/>
      <c r="M58" s="227"/>
      <c r="N58" s="227"/>
      <c r="O58" s="227"/>
      <c r="P58" s="36"/>
      <c r="Q58" s="36"/>
      <c r="R58" s="36"/>
      <c r="S58" s="21"/>
    </row>
    <row r="59" spans="1:19">
      <c r="A59" s="169"/>
      <c r="B59" s="170"/>
      <c r="C59" s="170"/>
      <c r="D59" s="170"/>
      <c r="E59" s="170"/>
      <c r="F59" s="170"/>
      <c r="G59" s="170"/>
      <c r="H59" s="170"/>
      <c r="I59" s="170"/>
      <c r="J59" s="170"/>
      <c r="K59" s="171"/>
      <c r="L59" s="227"/>
      <c r="M59" s="227"/>
      <c r="N59" s="227"/>
      <c r="O59" s="227"/>
      <c r="P59" s="36"/>
      <c r="Q59" s="36"/>
      <c r="R59" s="36"/>
      <c r="S59" s="21"/>
    </row>
    <row r="60" spans="1:19">
      <c r="A60" s="169"/>
      <c r="B60" s="170"/>
      <c r="C60" s="170"/>
      <c r="D60" s="170"/>
      <c r="E60" s="170"/>
      <c r="F60" s="170"/>
      <c r="G60" s="170"/>
      <c r="H60" s="170"/>
      <c r="I60" s="170"/>
      <c r="J60" s="170"/>
      <c r="K60" s="171"/>
      <c r="L60" s="228"/>
      <c r="M60" s="229"/>
      <c r="N60" s="228"/>
      <c r="O60" s="229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224">
        <f>SUM(L56:M60)</f>
        <v>0</v>
      </c>
      <c r="M61" s="225"/>
      <c r="N61" s="224">
        <f>SUM(N56:O60)</f>
        <v>0</v>
      </c>
      <c r="O61" s="226"/>
      <c r="P61" s="36"/>
      <c r="Q61" s="36"/>
      <c r="R61" s="36"/>
      <c r="S61" s="21"/>
    </row>
    <row r="62" spans="1:19" ht="15" customHeight="1">
      <c r="A62" s="189" t="s">
        <v>181</v>
      </c>
      <c r="B62" s="189"/>
      <c r="C62" s="189"/>
      <c r="D62" s="189"/>
      <c r="E62" s="189"/>
      <c r="F62" s="189"/>
      <c r="G62" s="189"/>
      <c r="H62" s="189"/>
      <c r="I62" s="189"/>
      <c r="J62" s="189"/>
      <c r="K62" s="190"/>
      <c r="L62" s="220">
        <f>$P$8</f>
        <v>43831</v>
      </c>
      <c r="M62" s="221"/>
      <c r="N62" s="221"/>
      <c r="O62" s="221"/>
      <c r="P62" s="85"/>
      <c r="Q62" s="85"/>
      <c r="R62" s="85"/>
      <c r="S62" s="21"/>
    </row>
    <row r="63" spans="1:19" ht="35.25" customHeight="1">
      <c r="A63" s="172" t="s">
        <v>178</v>
      </c>
      <c r="B63" s="174"/>
      <c r="C63" s="174"/>
      <c r="D63" s="174"/>
      <c r="E63" s="174"/>
      <c r="F63" s="174"/>
      <c r="G63" s="174"/>
      <c r="H63" s="174"/>
      <c r="I63" s="174"/>
      <c r="J63" s="174"/>
      <c r="K63" s="173"/>
      <c r="L63" s="222" t="s">
        <v>177</v>
      </c>
      <c r="M63" s="223"/>
      <c r="N63" s="222" t="s">
        <v>176</v>
      </c>
      <c r="O63" s="223"/>
      <c r="P63" s="86"/>
      <c r="Q63" s="86"/>
      <c r="R63" s="86"/>
      <c r="S63" s="21"/>
    </row>
    <row r="64" spans="1:19">
      <c r="A64" s="169"/>
      <c r="B64" s="170"/>
      <c r="C64" s="170"/>
      <c r="D64" s="170"/>
      <c r="E64" s="170"/>
      <c r="F64" s="170"/>
      <c r="G64" s="170"/>
      <c r="H64" s="170"/>
      <c r="I64" s="170"/>
      <c r="J64" s="170"/>
      <c r="K64" s="171"/>
      <c r="L64" s="212"/>
      <c r="M64" s="212"/>
      <c r="N64" s="212"/>
      <c r="O64" s="212"/>
      <c r="P64" s="36"/>
      <c r="Q64" s="36"/>
      <c r="R64" s="36"/>
      <c r="S64" s="21"/>
    </row>
    <row r="65" spans="1:19">
      <c r="A65" s="169"/>
      <c r="B65" s="170"/>
      <c r="C65" s="170"/>
      <c r="D65" s="170"/>
      <c r="E65" s="170"/>
      <c r="F65" s="170"/>
      <c r="G65" s="170"/>
      <c r="H65" s="170"/>
      <c r="I65" s="170"/>
      <c r="J65" s="170"/>
      <c r="K65" s="171"/>
      <c r="L65" s="212"/>
      <c r="M65" s="212"/>
      <c r="N65" s="212"/>
      <c r="O65" s="212"/>
      <c r="P65" s="36"/>
      <c r="Q65" s="36"/>
      <c r="R65" s="36"/>
      <c r="S65" s="21"/>
    </row>
    <row r="66" spans="1:19">
      <c r="A66" s="169"/>
      <c r="B66" s="170"/>
      <c r="C66" s="170"/>
      <c r="D66" s="170"/>
      <c r="E66" s="170"/>
      <c r="F66" s="170"/>
      <c r="G66" s="170"/>
      <c r="H66" s="170"/>
      <c r="I66" s="170"/>
      <c r="J66" s="170"/>
      <c r="K66" s="171"/>
      <c r="L66" s="212"/>
      <c r="M66" s="212"/>
      <c r="N66" s="212"/>
      <c r="O66" s="212"/>
      <c r="P66" s="36"/>
      <c r="Q66" s="36"/>
      <c r="R66" s="36"/>
      <c r="S66" s="21"/>
    </row>
    <row r="67" spans="1:19">
      <c r="A67" s="169"/>
      <c r="B67" s="170"/>
      <c r="C67" s="170"/>
      <c r="D67" s="170"/>
      <c r="E67" s="170"/>
      <c r="F67" s="170"/>
      <c r="G67" s="170"/>
      <c r="H67" s="170"/>
      <c r="I67" s="170"/>
      <c r="J67" s="170"/>
      <c r="K67" s="171"/>
      <c r="L67" s="212"/>
      <c r="M67" s="212"/>
      <c r="N67" s="212"/>
      <c r="O67" s="212"/>
      <c r="P67" s="36"/>
      <c r="Q67" s="36"/>
      <c r="R67" s="36"/>
      <c r="S67" s="21"/>
    </row>
    <row r="68" spans="1:19">
      <c r="A68" s="169"/>
      <c r="B68" s="170"/>
      <c r="C68" s="170"/>
      <c r="D68" s="170"/>
      <c r="E68" s="170"/>
      <c r="F68" s="170"/>
      <c r="G68" s="170"/>
      <c r="H68" s="170"/>
      <c r="I68" s="170"/>
      <c r="J68" s="170"/>
      <c r="K68" s="171"/>
      <c r="L68" s="212"/>
      <c r="M68" s="212"/>
      <c r="N68" s="212"/>
      <c r="O68" s="212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13">
        <f>SUM(L64:M68)</f>
        <v>0</v>
      </c>
      <c r="M69" s="215"/>
      <c r="N69" s="213">
        <f>SUM(N64:O68)</f>
        <v>0</v>
      </c>
      <c r="O69" s="215"/>
      <c r="P69" s="36"/>
      <c r="Q69" s="36"/>
      <c r="R69" s="36"/>
      <c r="S69" s="21"/>
    </row>
    <row r="70" spans="1:19" ht="15" customHeight="1">
      <c r="A70" s="189" t="s">
        <v>179</v>
      </c>
      <c r="B70" s="189"/>
      <c r="C70" s="189"/>
      <c r="D70" s="189"/>
      <c r="E70" s="189"/>
      <c r="F70" s="189"/>
      <c r="G70" s="189"/>
      <c r="H70" s="189"/>
      <c r="I70" s="189"/>
      <c r="J70" s="189"/>
      <c r="K70" s="190"/>
      <c r="L70" s="220">
        <f>$P$8</f>
        <v>43831</v>
      </c>
      <c r="M70" s="221"/>
      <c r="N70" s="221"/>
      <c r="O70" s="221"/>
      <c r="P70" s="85"/>
      <c r="Q70" s="85"/>
      <c r="R70" s="85"/>
      <c r="S70" s="21"/>
    </row>
    <row r="71" spans="1:19" ht="38.25" customHeight="1">
      <c r="A71" s="172" t="s">
        <v>178</v>
      </c>
      <c r="B71" s="174"/>
      <c r="C71" s="174"/>
      <c r="D71" s="174"/>
      <c r="E71" s="174"/>
      <c r="F71" s="174"/>
      <c r="G71" s="174"/>
      <c r="H71" s="174"/>
      <c r="I71" s="174"/>
      <c r="J71" s="174"/>
      <c r="K71" s="173"/>
      <c r="L71" s="222" t="s">
        <v>177</v>
      </c>
      <c r="M71" s="223"/>
      <c r="N71" s="222" t="s">
        <v>176</v>
      </c>
      <c r="O71" s="223"/>
      <c r="P71" s="86"/>
      <c r="Q71" s="86"/>
      <c r="R71" s="86"/>
      <c r="S71" s="21"/>
    </row>
    <row r="72" spans="1:19">
      <c r="A72" s="169"/>
      <c r="B72" s="170"/>
      <c r="C72" s="170"/>
      <c r="D72" s="170"/>
      <c r="E72" s="170"/>
      <c r="F72" s="170"/>
      <c r="G72" s="170"/>
      <c r="H72" s="170"/>
      <c r="I72" s="170"/>
      <c r="J72" s="170"/>
      <c r="K72" s="171"/>
      <c r="L72" s="212"/>
      <c r="M72" s="212"/>
      <c r="N72" s="212"/>
      <c r="O72" s="212"/>
      <c r="P72" s="36"/>
      <c r="Q72" s="36"/>
      <c r="R72" s="36"/>
      <c r="S72" s="21"/>
    </row>
    <row r="73" spans="1:19">
      <c r="A73" s="169"/>
      <c r="B73" s="170"/>
      <c r="C73" s="170"/>
      <c r="D73" s="170"/>
      <c r="E73" s="170"/>
      <c r="F73" s="170"/>
      <c r="G73" s="170"/>
      <c r="H73" s="170"/>
      <c r="I73" s="170"/>
      <c r="J73" s="170"/>
      <c r="K73" s="171"/>
      <c r="L73" s="212"/>
      <c r="M73" s="212"/>
      <c r="N73" s="212"/>
      <c r="O73" s="212"/>
      <c r="P73" s="36"/>
      <c r="Q73" s="36"/>
      <c r="R73" s="36"/>
      <c r="S73" s="21"/>
    </row>
    <row r="74" spans="1:19">
      <c r="A74" s="169"/>
      <c r="B74" s="170"/>
      <c r="C74" s="170"/>
      <c r="D74" s="170"/>
      <c r="E74" s="170"/>
      <c r="F74" s="170"/>
      <c r="G74" s="170"/>
      <c r="H74" s="170"/>
      <c r="I74" s="170"/>
      <c r="J74" s="170"/>
      <c r="K74" s="171"/>
      <c r="L74" s="212"/>
      <c r="M74" s="212"/>
      <c r="N74" s="212"/>
      <c r="O74" s="212"/>
      <c r="P74" s="36"/>
      <c r="Q74" s="36"/>
      <c r="R74" s="36"/>
      <c r="S74" s="21"/>
    </row>
    <row r="75" spans="1:19">
      <c r="A75" s="169"/>
      <c r="B75" s="170"/>
      <c r="C75" s="170"/>
      <c r="D75" s="170"/>
      <c r="E75" s="170"/>
      <c r="F75" s="170"/>
      <c r="G75" s="170"/>
      <c r="H75" s="170"/>
      <c r="I75" s="170"/>
      <c r="J75" s="170"/>
      <c r="K75" s="171"/>
      <c r="L75" s="212"/>
      <c r="M75" s="212"/>
      <c r="N75" s="212"/>
      <c r="O75" s="212"/>
      <c r="P75" s="36"/>
      <c r="Q75" s="36"/>
      <c r="R75" s="36"/>
      <c r="S75" s="21"/>
    </row>
    <row r="76" spans="1:19">
      <c r="A76" s="169"/>
      <c r="B76" s="170"/>
      <c r="C76" s="170"/>
      <c r="D76" s="170"/>
      <c r="E76" s="170"/>
      <c r="F76" s="170"/>
      <c r="G76" s="170"/>
      <c r="H76" s="170"/>
      <c r="I76" s="170"/>
      <c r="J76" s="170"/>
      <c r="K76" s="171"/>
      <c r="L76" s="212"/>
      <c r="M76" s="212"/>
      <c r="N76" s="212"/>
      <c r="O76" s="212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13">
        <f>SUM(L72:M76)</f>
        <v>0</v>
      </c>
      <c r="M77" s="214"/>
      <c r="N77" s="213">
        <f>SUM(N72:O76)</f>
        <v>0</v>
      </c>
      <c r="O77" s="215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16">
        <f>L61+L69+L77</f>
        <v>0</v>
      </c>
      <c r="M78" s="217"/>
      <c r="N78" s="218">
        <f>N61+N69+N77</f>
        <v>0</v>
      </c>
      <c r="O78" s="219"/>
      <c r="P78" s="36"/>
      <c r="Q78" s="36"/>
      <c r="R78" s="36"/>
      <c r="S78" s="21"/>
    </row>
    <row r="79" spans="1:19">
      <c r="A79" s="121" t="s">
        <v>119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21"/>
    </row>
    <row r="80" spans="1:19" ht="52.5" customHeight="1">
      <c r="A80" s="183" t="s">
        <v>234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21"/>
    </row>
    <row r="81" spans="1:19">
      <c r="A81" s="191" t="s">
        <v>26</v>
      </c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21"/>
    </row>
    <row r="82" spans="1:19" ht="15" customHeight="1">
      <c r="A82" s="189" t="s">
        <v>173</v>
      </c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90"/>
      <c r="R82" s="90">
        <f>$P$8</f>
        <v>43831</v>
      </c>
      <c r="S82" s="21"/>
    </row>
    <row r="83" spans="1:19" ht="25.5" customHeight="1">
      <c r="A83" s="172" t="s">
        <v>172</v>
      </c>
      <c r="B83" s="174"/>
      <c r="C83" s="174"/>
      <c r="D83" s="174"/>
      <c r="E83" s="174"/>
      <c r="F83" s="174"/>
      <c r="G83" s="174"/>
      <c r="H83" s="173"/>
      <c r="I83" s="91" t="s">
        <v>161</v>
      </c>
      <c r="J83" s="92" t="s">
        <v>160</v>
      </c>
      <c r="K83" s="92" t="s">
        <v>168</v>
      </c>
      <c r="L83" s="172" t="s">
        <v>158</v>
      </c>
      <c r="M83" s="174"/>
      <c r="N83" s="174"/>
      <c r="O83" s="174"/>
      <c r="P83" s="174"/>
      <c r="Q83" s="173"/>
      <c r="R83" s="93" t="str">
        <f>"Рыночная стоимость "&amp;$R$4</f>
        <v>Рыночная стоимость тыс.руб</v>
      </c>
      <c r="S83" s="21"/>
    </row>
    <row r="84" spans="1:19">
      <c r="A84" s="169"/>
      <c r="B84" s="170"/>
      <c r="C84" s="170"/>
      <c r="D84" s="170"/>
      <c r="E84" s="170"/>
      <c r="F84" s="170"/>
      <c r="G84" s="170"/>
      <c r="H84" s="171"/>
      <c r="I84" s="35"/>
      <c r="J84" s="35"/>
      <c r="K84" s="59"/>
      <c r="L84" s="207"/>
      <c r="M84" s="208"/>
      <c r="N84" s="208"/>
      <c r="O84" s="208"/>
      <c r="P84" s="208"/>
      <c r="Q84" s="209"/>
      <c r="R84" s="65"/>
      <c r="S84" s="21"/>
    </row>
    <row r="85" spans="1:19">
      <c r="A85" s="169"/>
      <c r="B85" s="170"/>
      <c r="C85" s="170"/>
      <c r="D85" s="170"/>
      <c r="E85" s="170"/>
      <c r="F85" s="170"/>
      <c r="G85" s="170"/>
      <c r="H85" s="171"/>
      <c r="I85" s="35"/>
      <c r="J85" s="35"/>
      <c r="K85" s="59"/>
      <c r="L85" s="207"/>
      <c r="M85" s="208"/>
      <c r="N85" s="208"/>
      <c r="O85" s="208"/>
      <c r="P85" s="208"/>
      <c r="Q85" s="209"/>
      <c r="R85" s="65"/>
      <c r="S85" s="21"/>
    </row>
    <row r="86" spans="1:19">
      <c r="A86" s="169"/>
      <c r="B86" s="170"/>
      <c r="C86" s="170"/>
      <c r="D86" s="170"/>
      <c r="E86" s="170"/>
      <c r="F86" s="170"/>
      <c r="G86" s="170"/>
      <c r="H86" s="171"/>
      <c r="I86" s="35"/>
      <c r="J86" s="35"/>
      <c r="K86" s="59"/>
      <c r="L86" s="207"/>
      <c r="M86" s="208"/>
      <c r="N86" s="208"/>
      <c r="O86" s="208"/>
      <c r="P86" s="208"/>
      <c r="Q86" s="209"/>
      <c r="R86" s="65"/>
      <c r="S86" s="21"/>
    </row>
    <row r="87" spans="1:19">
      <c r="A87" s="169"/>
      <c r="B87" s="170"/>
      <c r="C87" s="170"/>
      <c r="D87" s="170"/>
      <c r="E87" s="170"/>
      <c r="F87" s="170"/>
      <c r="G87" s="170"/>
      <c r="H87" s="171"/>
      <c r="I87" s="35"/>
      <c r="J87" s="35"/>
      <c r="K87" s="59"/>
      <c r="L87" s="207"/>
      <c r="M87" s="208"/>
      <c r="N87" s="208"/>
      <c r="O87" s="208"/>
      <c r="P87" s="208"/>
      <c r="Q87" s="209"/>
      <c r="R87" s="65"/>
      <c r="S87" s="21"/>
    </row>
    <row r="88" spans="1:19">
      <c r="A88" s="169"/>
      <c r="B88" s="170"/>
      <c r="C88" s="170"/>
      <c r="D88" s="170"/>
      <c r="E88" s="170"/>
      <c r="F88" s="170"/>
      <c r="G88" s="170"/>
      <c r="H88" s="171"/>
      <c r="I88" s="35"/>
      <c r="J88" s="35"/>
      <c r="K88" s="59"/>
      <c r="L88" s="207"/>
      <c r="M88" s="208"/>
      <c r="N88" s="208"/>
      <c r="O88" s="208"/>
      <c r="P88" s="208"/>
      <c r="Q88" s="209"/>
      <c r="R88" s="65"/>
      <c r="S88" s="21"/>
    </row>
    <row r="89" spans="1:19">
      <c r="A89" s="169"/>
      <c r="B89" s="170"/>
      <c r="C89" s="170"/>
      <c r="D89" s="170"/>
      <c r="E89" s="170"/>
      <c r="F89" s="170"/>
      <c r="G89" s="170"/>
      <c r="H89" s="171"/>
      <c r="I89" s="35"/>
      <c r="J89" s="35"/>
      <c r="K89" s="59"/>
      <c r="L89" s="207"/>
      <c r="M89" s="208"/>
      <c r="N89" s="208"/>
      <c r="O89" s="208"/>
      <c r="P89" s="208"/>
      <c r="Q89" s="209"/>
      <c r="R89" s="65"/>
      <c r="S89" s="21"/>
    </row>
    <row r="90" spans="1:19">
      <c r="A90" s="169"/>
      <c r="B90" s="170"/>
      <c r="C90" s="170"/>
      <c r="D90" s="170"/>
      <c r="E90" s="170"/>
      <c r="F90" s="170"/>
      <c r="G90" s="170"/>
      <c r="H90" s="171"/>
      <c r="I90" s="35"/>
      <c r="J90" s="35"/>
      <c r="K90" s="59"/>
      <c r="L90" s="207"/>
      <c r="M90" s="208"/>
      <c r="N90" s="208"/>
      <c r="O90" s="208"/>
      <c r="P90" s="208"/>
      <c r="Q90" s="209"/>
      <c r="R90" s="65"/>
      <c r="S90" s="21"/>
    </row>
    <row r="91" spans="1:19">
      <c r="A91" s="169"/>
      <c r="B91" s="170"/>
      <c r="C91" s="170"/>
      <c r="D91" s="170"/>
      <c r="E91" s="170"/>
      <c r="F91" s="170"/>
      <c r="G91" s="170"/>
      <c r="H91" s="171"/>
      <c r="I91" s="35"/>
      <c r="J91" s="35"/>
      <c r="K91" s="59"/>
      <c r="L91" s="207"/>
      <c r="M91" s="208"/>
      <c r="N91" s="208"/>
      <c r="O91" s="208"/>
      <c r="P91" s="208"/>
      <c r="Q91" s="209"/>
      <c r="R91" s="65"/>
      <c r="S91" s="21"/>
    </row>
    <row r="92" spans="1:19">
      <c r="A92" s="169"/>
      <c r="B92" s="170"/>
      <c r="C92" s="170"/>
      <c r="D92" s="170"/>
      <c r="E92" s="170"/>
      <c r="F92" s="170"/>
      <c r="G92" s="170"/>
      <c r="H92" s="171"/>
      <c r="I92" s="35"/>
      <c r="J92" s="35"/>
      <c r="K92" s="59"/>
      <c r="L92" s="207"/>
      <c r="M92" s="208"/>
      <c r="N92" s="208"/>
      <c r="O92" s="208"/>
      <c r="P92" s="208"/>
      <c r="Q92" s="209"/>
      <c r="R92" s="65"/>
      <c r="S92" s="21"/>
    </row>
    <row r="93" spans="1:19">
      <c r="A93" s="169"/>
      <c r="B93" s="170"/>
      <c r="C93" s="170"/>
      <c r="D93" s="170"/>
      <c r="E93" s="170"/>
      <c r="F93" s="170"/>
      <c r="G93" s="170"/>
      <c r="H93" s="171"/>
      <c r="I93" s="35"/>
      <c r="J93" s="35"/>
      <c r="K93" s="59"/>
      <c r="L93" s="207"/>
      <c r="M93" s="208"/>
      <c r="N93" s="208"/>
      <c r="O93" s="208"/>
      <c r="P93" s="208"/>
      <c r="Q93" s="209"/>
      <c r="R93" s="65"/>
      <c r="S93" s="21"/>
    </row>
    <row r="94" spans="1:19">
      <c r="A94" s="210" t="s">
        <v>171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1"/>
      <c r="R94" s="94">
        <f>SUM(R84:R93)</f>
        <v>0</v>
      </c>
      <c r="S94" s="21"/>
    </row>
    <row r="95" spans="1:19" ht="15" customHeight="1">
      <c r="A95" s="189" t="s">
        <v>170</v>
      </c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90"/>
      <c r="R95" s="90">
        <f>$P$8</f>
        <v>43831</v>
      </c>
      <c r="S95" s="21"/>
    </row>
    <row r="96" spans="1:19" ht="25.5" customHeight="1">
      <c r="A96" s="172" t="s">
        <v>169</v>
      </c>
      <c r="B96" s="174"/>
      <c r="C96" s="174"/>
      <c r="D96" s="174"/>
      <c r="E96" s="174"/>
      <c r="F96" s="174"/>
      <c r="G96" s="174"/>
      <c r="H96" s="173"/>
      <c r="I96" s="91" t="s">
        <v>161</v>
      </c>
      <c r="J96" s="92" t="s">
        <v>160</v>
      </c>
      <c r="K96" s="92" t="s">
        <v>168</v>
      </c>
      <c r="L96" s="172" t="s">
        <v>158</v>
      </c>
      <c r="M96" s="174"/>
      <c r="N96" s="174"/>
      <c r="O96" s="174"/>
      <c r="P96" s="174"/>
      <c r="Q96" s="173"/>
      <c r="R96" s="93" t="str">
        <f>"Рыночная стоимость "&amp;$R$4</f>
        <v>Рыночная стоимость тыс.руб</v>
      </c>
      <c r="S96" s="21"/>
    </row>
    <row r="97" spans="1:19">
      <c r="A97" s="169"/>
      <c r="B97" s="170"/>
      <c r="C97" s="170"/>
      <c r="D97" s="170"/>
      <c r="E97" s="170"/>
      <c r="F97" s="170"/>
      <c r="G97" s="170"/>
      <c r="H97" s="171"/>
      <c r="I97" s="35"/>
      <c r="J97" s="35"/>
      <c r="K97" s="59"/>
      <c r="L97" s="207"/>
      <c r="M97" s="208"/>
      <c r="N97" s="208"/>
      <c r="O97" s="208"/>
      <c r="P97" s="208"/>
      <c r="Q97" s="209"/>
      <c r="R97" s="65"/>
      <c r="S97" s="21"/>
    </row>
    <row r="98" spans="1:19">
      <c r="A98" s="169"/>
      <c r="B98" s="170"/>
      <c r="C98" s="170"/>
      <c r="D98" s="170"/>
      <c r="E98" s="170"/>
      <c r="F98" s="170"/>
      <c r="G98" s="170"/>
      <c r="H98" s="171"/>
      <c r="I98" s="35"/>
      <c r="J98" s="35"/>
      <c r="K98" s="59"/>
      <c r="L98" s="207"/>
      <c r="M98" s="208"/>
      <c r="N98" s="208"/>
      <c r="O98" s="208"/>
      <c r="P98" s="208"/>
      <c r="Q98" s="209"/>
      <c r="R98" s="65"/>
      <c r="S98" s="21"/>
    </row>
    <row r="99" spans="1:19">
      <c r="A99" s="169"/>
      <c r="B99" s="170"/>
      <c r="C99" s="170"/>
      <c r="D99" s="170"/>
      <c r="E99" s="170"/>
      <c r="F99" s="170"/>
      <c r="G99" s="170"/>
      <c r="H99" s="171"/>
      <c r="I99" s="35"/>
      <c r="J99" s="35"/>
      <c r="K99" s="59"/>
      <c r="L99" s="207"/>
      <c r="M99" s="208"/>
      <c r="N99" s="208"/>
      <c r="O99" s="208"/>
      <c r="P99" s="208"/>
      <c r="Q99" s="209"/>
      <c r="R99" s="65"/>
      <c r="S99" s="21"/>
    </row>
    <row r="100" spans="1:19">
      <c r="A100" s="169"/>
      <c r="B100" s="170"/>
      <c r="C100" s="170"/>
      <c r="D100" s="170"/>
      <c r="E100" s="170"/>
      <c r="F100" s="170"/>
      <c r="G100" s="170"/>
      <c r="H100" s="171"/>
      <c r="I100" s="35"/>
      <c r="J100" s="35"/>
      <c r="K100" s="59"/>
      <c r="L100" s="207"/>
      <c r="M100" s="208"/>
      <c r="N100" s="208"/>
      <c r="O100" s="208"/>
      <c r="P100" s="208"/>
      <c r="Q100" s="209"/>
      <c r="R100" s="65"/>
      <c r="S100" s="21"/>
    </row>
    <row r="101" spans="1:19">
      <c r="A101" s="169"/>
      <c r="B101" s="170"/>
      <c r="C101" s="170"/>
      <c r="D101" s="170"/>
      <c r="E101" s="170"/>
      <c r="F101" s="170"/>
      <c r="G101" s="170"/>
      <c r="H101" s="171"/>
      <c r="I101" s="35"/>
      <c r="J101" s="35"/>
      <c r="K101" s="59"/>
      <c r="L101" s="207"/>
      <c r="M101" s="208"/>
      <c r="N101" s="208"/>
      <c r="O101" s="208"/>
      <c r="P101" s="208"/>
      <c r="Q101" s="209"/>
      <c r="R101" s="65"/>
      <c r="S101" s="21"/>
    </row>
    <row r="102" spans="1:19">
      <c r="A102" s="169"/>
      <c r="B102" s="170"/>
      <c r="C102" s="170"/>
      <c r="D102" s="170"/>
      <c r="E102" s="170"/>
      <c r="F102" s="170"/>
      <c r="G102" s="170"/>
      <c r="H102" s="171"/>
      <c r="I102" s="35"/>
      <c r="J102" s="35"/>
      <c r="K102" s="59"/>
      <c r="L102" s="207"/>
      <c r="M102" s="208"/>
      <c r="N102" s="208"/>
      <c r="O102" s="208"/>
      <c r="P102" s="208"/>
      <c r="Q102" s="209"/>
      <c r="R102" s="65"/>
      <c r="S102" s="21"/>
    </row>
    <row r="103" spans="1:19">
      <c r="A103" s="169"/>
      <c r="B103" s="170"/>
      <c r="C103" s="170"/>
      <c r="D103" s="170"/>
      <c r="E103" s="170"/>
      <c r="F103" s="170"/>
      <c r="G103" s="170"/>
      <c r="H103" s="171"/>
      <c r="I103" s="35"/>
      <c r="J103" s="35"/>
      <c r="K103" s="59"/>
      <c r="L103" s="207"/>
      <c r="M103" s="208"/>
      <c r="N103" s="208"/>
      <c r="O103" s="208"/>
      <c r="P103" s="208"/>
      <c r="Q103" s="209"/>
      <c r="R103" s="65"/>
      <c r="S103" s="21"/>
    </row>
    <row r="104" spans="1:19">
      <c r="A104" s="169"/>
      <c r="B104" s="170"/>
      <c r="C104" s="170"/>
      <c r="D104" s="170"/>
      <c r="E104" s="170"/>
      <c r="F104" s="170"/>
      <c r="G104" s="170"/>
      <c r="H104" s="171"/>
      <c r="I104" s="35"/>
      <c r="J104" s="35"/>
      <c r="K104" s="59"/>
      <c r="L104" s="207"/>
      <c r="M104" s="208"/>
      <c r="N104" s="208"/>
      <c r="O104" s="208"/>
      <c r="P104" s="208"/>
      <c r="Q104" s="209"/>
      <c r="R104" s="65"/>
      <c r="S104" s="21"/>
    </row>
    <row r="105" spans="1:19">
      <c r="A105" s="169"/>
      <c r="B105" s="170"/>
      <c r="C105" s="170"/>
      <c r="D105" s="170"/>
      <c r="E105" s="170"/>
      <c r="F105" s="170"/>
      <c r="G105" s="170"/>
      <c r="H105" s="171"/>
      <c r="I105" s="35"/>
      <c r="J105" s="35"/>
      <c r="K105" s="59"/>
      <c r="L105" s="207"/>
      <c r="M105" s="208"/>
      <c r="N105" s="208"/>
      <c r="O105" s="208"/>
      <c r="P105" s="208"/>
      <c r="Q105" s="209"/>
      <c r="R105" s="65"/>
      <c r="S105" s="21"/>
    </row>
    <row r="106" spans="1:19">
      <c r="A106" s="169"/>
      <c r="B106" s="170"/>
      <c r="C106" s="170"/>
      <c r="D106" s="170"/>
      <c r="E106" s="170"/>
      <c r="F106" s="170"/>
      <c r="G106" s="170"/>
      <c r="H106" s="171"/>
      <c r="I106" s="35"/>
      <c r="J106" s="35"/>
      <c r="K106" s="59"/>
      <c r="L106" s="207"/>
      <c r="M106" s="208"/>
      <c r="N106" s="208"/>
      <c r="O106" s="208"/>
      <c r="P106" s="208"/>
      <c r="Q106" s="209"/>
      <c r="R106" s="65"/>
      <c r="S106" s="21"/>
    </row>
    <row r="107" spans="1:19">
      <c r="A107" s="210" t="s">
        <v>167</v>
      </c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1"/>
      <c r="R107" s="94">
        <f>SUM(R97:R106)</f>
        <v>0</v>
      </c>
      <c r="S107" s="21"/>
    </row>
    <row r="108" spans="1:19" ht="15" customHeight="1">
      <c r="A108" s="189" t="s">
        <v>166</v>
      </c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90"/>
      <c r="R108" s="90">
        <f>$P$8</f>
        <v>43831</v>
      </c>
      <c r="S108" s="21"/>
    </row>
    <row r="109" spans="1:19" ht="25.5" customHeight="1">
      <c r="A109" s="172" t="s">
        <v>162</v>
      </c>
      <c r="B109" s="174"/>
      <c r="C109" s="174"/>
      <c r="D109" s="174"/>
      <c r="E109" s="174"/>
      <c r="F109" s="174"/>
      <c r="G109" s="174"/>
      <c r="H109" s="173"/>
      <c r="I109" s="91" t="s">
        <v>161</v>
      </c>
      <c r="J109" s="92" t="s">
        <v>165</v>
      </c>
      <c r="K109" s="92" t="s">
        <v>159</v>
      </c>
      <c r="L109" s="172" t="s">
        <v>158</v>
      </c>
      <c r="M109" s="174"/>
      <c r="N109" s="174"/>
      <c r="O109" s="174"/>
      <c r="P109" s="174"/>
      <c r="Q109" s="173"/>
      <c r="R109" s="93" t="str">
        <f>"Рыночная стоимость "&amp;$R$4</f>
        <v>Рыночная стоимость тыс.руб</v>
      </c>
      <c r="S109" s="21"/>
    </row>
    <row r="110" spans="1:19">
      <c r="A110" s="169"/>
      <c r="B110" s="170"/>
      <c r="C110" s="170"/>
      <c r="D110" s="170"/>
      <c r="E110" s="170"/>
      <c r="F110" s="170"/>
      <c r="G110" s="170"/>
      <c r="H110" s="171"/>
      <c r="I110" s="35"/>
      <c r="J110" s="35"/>
      <c r="K110" s="59"/>
      <c r="L110" s="207"/>
      <c r="M110" s="208"/>
      <c r="N110" s="208"/>
      <c r="O110" s="208"/>
      <c r="P110" s="208"/>
      <c r="Q110" s="209"/>
      <c r="R110" s="65"/>
      <c r="S110" s="21"/>
    </row>
    <row r="111" spans="1:19">
      <c r="A111" s="169"/>
      <c r="B111" s="170"/>
      <c r="C111" s="170"/>
      <c r="D111" s="170"/>
      <c r="E111" s="170"/>
      <c r="F111" s="170"/>
      <c r="G111" s="170"/>
      <c r="H111" s="171"/>
      <c r="I111" s="35"/>
      <c r="J111" s="35"/>
      <c r="K111" s="59"/>
      <c r="L111" s="207"/>
      <c r="M111" s="208"/>
      <c r="N111" s="208"/>
      <c r="O111" s="208"/>
      <c r="P111" s="208"/>
      <c r="Q111" s="209"/>
      <c r="R111" s="65"/>
      <c r="S111" s="21"/>
    </row>
    <row r="112" spans="1:19">
      <c r="A112" s="169"/>
      <c r="B112" s="170"/>
      <c r="C112" s="170"/>
      <c r="D112" s="170"/>
      <c r="E112" s="170"/>
      <c r="F112" s="170"/>
      <c r="G112" s="170"/>
      <c r="H112" s="171"/>
      <c r="I112" s="35"/>
      <c r="J112" s="35"/>
      <c r="K112" s="59"/>
      <c r="L112" s="207"/>
      <c r="M112" s="208"/>
      <c r="N112" s="208"/>
      <c r="O112" s="208"/>
      <c r="P112" s="208"/>
      <c r="Q112" s="209"/>
      <c r="R112" s="65"/>
      <c r="S112" s="21"/>
    </row>
    <row r="113" spans="1:19">
      <c r="A113" s="169"/>
      <c r="B113" s="170"/>
      <c r="C113" s="170"/>
      <c r="D113" s="170"/>
      <c r="E113" s="170"/>
      <c r="F113" s="170"/>
      <c r="G113" s="170"/>
      <c r="H113" s="171"/>
      <c r="I113" s="35"/>
      <c r="J113" s="35"/>
      <c r="K113" s="59"/>
      <c r="L113" s="207"/>
      <c r="M113" s="208"/>
      <c r="N113" s="208"/>
      <c r="O113" s="208"/>
      <c r="P113" s="208"/>
      <c r="Q113" s="209"/>
      <c r="R113" s="65"/>
      <c r="S113" s="21"/>
    </row>
    <row r="114" spans="1:19">
      <c r="A114" s="169"/>
      <c r="B114" s="170"/>
      <c r="C114" s="170"/>
      <c r="D114" s="170"/>
      <c r="E114" s="170"/>
      <c r="F114" s="170"/>
      <c r="G114" s="170"/>
      <c r="H114" s="171"/>
      <c r="I114" s="35"/>
      <c r="J114" s="35"/>
      <c r="K114" s="59"/>
      <c r="L114" s="207"/>
      <c r="M114" s="208"/>
      <c r="N114" s="208"/>
      <c r="O114" s="208"/>
      <c r="P114" s="208"/>
      <c r="Q114" s="209"/>
      <c r="R114" s="65"/>
      <c r="S114" s="21"/>
    </row>
    <row r="115" spans="1:19">
      <c r="A115" s="169"/>
      <c r="B115" s="170"/>
      <c r="C115" s="170"/>
      <c r="D115" s="170"/>
      <c r="E115" s="170"/>
      <c r="F115" s="170"/>
      <c r="G115" s="170"/>
      <c r="H115" s="171"/>
      <c r="I115" s="35"/>
      <c r="J115" s="35"/>
      <c r="K115" s="59"/>
      <c r="L115" s="207"/>
      <c r="M115" s="208"/>
      <c r="N115" s="208"/>
      <c r="O115" s="208"/>
      <c r="P115" s="208"/>
      <c r="Q115" s="209"/>
      <c r="R115" s="65"/>
      <c r="S115" s="21"/>
    </row>
    <row r="116" spans="1:19">
      <c r="A116" s="169"/>
      <c r="B116" s="170"/>
      <c r="C116" s="170"/>
      <c r="D116" s="170"/>
      <c r="E116" s="170"/>
      <c r="F116" s="170"/>
      <c r="G116" s="170"/>
      <c r="H116" s="171"/>
      <c r="I116" s="35"/>
      <c r="J116" s="35"/>
      <c r="K116" s="59"/>
      <c r="L116" s="207"/>
      <c r="M116" s="208"/>
      <c r="N116" s="208"/>
      <c r="O116" s="208"/>
      <c r="P116" s="208"/>
      <c r="Q116" s="209"/>
      <c r="R116" s="65"/>
      <c r="S116" s="21"/>
    </row>
    <row r="117" spans="1:19">
      <c r="A117" s="169"/>
      <c r="B117" s="170"/>
      <c r="C117" s="170"/>
      <c r="D117" s="170"/>
      <c r="E117" s="170"/>
      <c r="F117" s="170"/>
      <c r="G117" s="170"/>
      <c r="H117" s="171"/>
      <c r="I117" s="35"/>
      <c r="J117" s="35"/>
      <c r="K117" s="59"/>
      <c r="L117" s="207"/>
      <c r="M117" s="208"/>
      <c r="N117" s="208"/>
      <c r="O117" s="208"/>
      <c r="P117" s="208"/>
      <c r="Q117" s="209"/>
      <c r="R117" s="65"/>
      <c r="S117" s="21"/>
    </row>
    <row r="118" spans="1:19">
      <c r="A118" s="169"/>
      <c r="B118" s="170"/>
      <c r="C118" s="170"/>
      <c r="D118" s="170"/>
      <c r="E118" s="170"/>
      <c r="F118" s="170"/>
      <c r="G118" s="170"/>
      <c r="H118" s="171"/>
      <c r="I118" s="35"/>
      <c r="J118" s="35"/>
      <c r="K118" s="59"/>
      <c r="L118" s="207"/>
      <c r="M118" s="208"/>
      <c r="N118" s="208"/>
      <c r="O118" s="208"/>
      <c r="P118" s="208"/>
      <c r="Q118" s="209"/>
      <c r="R118" s="65"/>
      <c r="S118" s="21"/>
    </row>
    <row r="119" spans="1:19">
      <c r="A119" s="169"/>
      <c r="B119" s="170"/>
      <c r="C119" s="170"/>
      <c r="D119" s="170"/>
      <c r="E119" s="170"/>
      <c r="F119" s="170"/>
      <c r="G119" s="170"/>
      <c r="H119" s="171"/>
      <c r="I119" s="35"/>
      <c r="J119" s="35"/>
      <c r="K119" s="59"/>
      <c r="L119" s="207"/>
      <c r="M119" s="208"/>
      <c r="N119" s="208"/>
      <c r="O119" s="208"/>
      <c r="P119" s="208"/>
      <c r="Q119" s="209"/>
      <c r="R119" s="65"/>
      <c r="S119" s="21"/>
    </row>
    <row r="120" spans="1:19">
      <c r="A120" s="210" t="s">
        <v>164</v>
      </c>
      <c r="B120" s="210"/>
      <c r="C120" s="210"/>
      <c r="D120" s="210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1"/>
      <c r="R120" s="95">
        <f>SUM(R110:R119)</f>
        <v>0</v>
      </c>
      <c r="S120" s="21"/>
    </row>
    <row r="121" spans="1:19" ht="15" customHeight="1">
      <c r="A121" s="189" t="s">
        <v>163</v>
      </c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90"/>
      <c r="R121" s="90">
        <f>$P$8</f>
        <v>43831</v>
      </c>
      <c r="S121" s="21"/>
    </row>
    <row r="122" spans="1:19" ht="25.5" customHeight="1">
      <c r="A122" s="172" t="s">
        <v>199</v>
      </c>
      <c r="B122" s="174"/>
      <c r="C122" s="174"/>
      <c r="D122" s="174"/>
      <c r="E122" s="174"/>
      <c r="F122" s="174"/>
      <c r="G122" s="174"/>
      <c r="H122" s="173"/>
      <c r="I122" s="91" t="s">
        <v>161</v>
      </c>
      <c r="J122" s="92" t="s">
        <v>160</v>
      </c>
      <c r="K122" s="92" t="s">
        <v>159</v>
      </c>
      <c r="L122" s="172" t="s">
        <v>158</v>
      </c>
      <c r="M122" s="174"/>
      <c r="N122" s="174"/>
      <c r="O122" s="174"/>
      <c r="P122" s="174"/>
      <c r="Q122" s="173"/>
      <c r="R122" s="93" t="str">
        <f>"Рыночная стоимость "&amp;$R$4</f>
        <v>Рыночная стоимость тыс.руб</v>
      </c>
      <c r="S122" s="21"/>
    </row>
    <row r="123" spans="1:19">
      <c r="A123" s="169"/>
      <c r="B123" s="170"/>
      <c r="C123" s="170"/>
      <c r="D123" s="170"/>
      <c r="E123" s="170"/>
      <c r="F123" s="170"/>
      <c r="G123" s="170"/>
      <c r="H123" s="171"/>
      <c r="I123" s="35"/>
      <c r="J123" s="35"/>
      <c r="K123" s="59"/>
      <c r="L123" s="207"/>
      <c r="M123" s="208"/>
      <c r="N123" s="208"/>
      <c r="O123" s="208"/>
      <c r="P123" s="208"/>
      <c r="Q123" s="209"/>
      <c r="R123" s="65"/>
      <c r="S123" s="21"/>
    </row>
    <row r="124" spans="1:19">
      <c r="A124" s="169"/>
      <c r="B124" s="170"/>
      <c r="C124" s="170"/>
      <c r="D124" s="170"/>
      <c r="E124" s="170"/>
      <c r="F124" s="170"/>
      <c r="G124" s="170"/>
      <c r="H124" s="171"/>
      <c r="I124" s="35"/>
      <c r="J124" s="35"/>
      <c r="K124" s="59"/>
      <c r="L124" s="207"/>
      <c r="M124" s="208"/>
      <c r="N124" s="208"/>
      <c r="O124" s="208"/>
      <c r="P124" s="208"/>
      <c r="Q124" s="209"/>
      <c r="R124" s="65"/>
      <c r="S124" s="21"/>
    </row>
    <row r="125" spans="1:19">
      <c r="A125" s="169"/>
      <c r="B125" s="170"/>
      <c r="C125" s="170"/>
      <c r="D125" s="170"/>
      <c r="E125" s="170"/>
      <c r="F125" s="170"/>
      <c r="G125" s="170"/>
      <c r="H125" s="171"/>
      <c r="I125" s="35"/>
      <c r="J125" s="35"/>
      <c r="K125" s="59"/>
      <c r="L125" s="207"/>
      <c r="M125" s="208"/>
      <c r="N125" s="208"/>
      <c r="O125" s="208"/>
      <c r="P125" s="208"/>
      <c r="Q125" s="209"/>
      <c r="R125" s="65"/>
      <c r="S125" s="21"/>
    </row>
    <row r="126" spans="1:19">
      <c r="A126" s="169"/>
      <c r="B126" s="170"/>
      <c r="C126" s="170"/>
      <c r="D126" s="170"/>
      <c r="E126" s="170"/>
      <c r="F126" s="170"/>
      <c r="G126" s="170"/>
      <c r="H126" s="171"/>
      <c r="I126" s="35"/>
      <c r="J126" s="35"/>
      <c r="K126" s="59"/>
      <c r="L126" s="207"/>
      <c r="M126" s="208"/>
      <c r="N126" s="208"/>
      <c r="O126" s="208"/>
      <c r="P126" s="208"/>
      <c r="Q126" s="209"/>
      <c r="R126" s="65"/>
      <c r="S126" s="21"/>
    </row>
    <row r="127" spans="1:19">
      <c r="A127" s="169"/>
      <c r="B127" s="170"/>
      <c r="C127" s="170"/>
      <c r="D127" s="170"/>
      <c r="E127" s="170"/>
      <c r="F127" s="170"/>
      <c r="G127" s="170"/>
      <c r="H127" s="171"/>
      <c r="I127" s="35"/>
      <c r="J127" s="35"/>
      <c r="K127" s="59"/>
      <c r="L127" s="207"/>
      <c r="M127" s="208"/>
      <c r="N127" s="208"/>
      <c r="O127" s="208"/>
      <c r="P127" s="208"/>
      <c r="Q127" s="209"/>
      <c r="R127" s="65"/>
      <c r="S127" s="21"/>
    </row>
    <row r="128" spans="1:19">
      <c r="A128" s="169"/>
      <c r="B128" s="170"/>
      <c r="C128" s="170"/>
      <c r="D128" s="170"/>
      <c r="E128" s="170"/>
      <c r="F128" s="170"/>
      <c r="G128" s="170"/>
      <c r="H128" s="171"/>
      <c r="I128" s="35"/>
      <c r="J128" s="35"/>
      <c r="K128" s="59"/>
      <c r="L128" s="207"/>
      <c r="M128" s="208"/>
      <c r="N128" s="208"/>
      <c r="O128" s="208"/>
      <c r="P128" s="208"/>
      <c r="Q128" s="209"/>
      <c r="R128" s="65"/>
      <c r="S128" s="21"/>
    </row>
    <row r="129" spans="1:19">
      <c r="A129" s="169"/>
      <c r="B129" s="170"/>
      <c r="C129" s="170"/>
      <c r="D129" s="170"/>
      <c r="E129" s="170"/>
      <c r="F129" s="170"/>
      <c r="G129" s="170"/>
      <c r="H129" s="171"/>
      <c r="I129" s="35"/>
      <c r="J129" s="35"/>
      <c r="K129" s="59"/>
      <c r="L129" s="207"/>
      <c r="M129" s="208"/>
      <c r="N129" s="208"/>
      <c r="O129" s="208"/>
      <c r="P129" s="208"/>
      <c r="Q129" s="209"/>
      <c r="R129" s="65"/>
      <c r="S129" s="21"/>
    </row>
    <row r="130" spans="1:19">
      <c r="A130" s="169"/>
      <c r="B130" s="170"/>
      <c r="C130" s="170"/>
      <c r="D130" s="170"/>
      <c r="E130" s="170"/>
      <c r="F130" s="170"/>
      <c r="G130" s="170"/>
      <c r="H130" s="171"/>
      <c r="I130" s="35"/>
      <c r="J130" s="35"/>
      <c r="K130" s="59"/>
      <c r="L130" s="207"/>
      <c r="M130" s="208"/>
      <c r="N130" s="208"/>
      <c r="O130" s="208"/>
      <c r="P130" s="208"/>
      <c r="Q130" s="209"/>
      <c r="R130" s="65"/>
      <c r="S130" s="21"/>
    </row>
    <row r="131" spans="1:19">
      <c r="A131" s="169"/>
      <c r="B131" s="170"/>
      <c r="C131" s="170"/>
      <c r="D131" s="170"/>
      <c r="E131" s="170"/>
      <c r="F131" s="170"/>
      <c r="G131" s="170"/>
      <c r="H131" s="171"/>
      <c r="I131" s="35"/>
      <c r="J131" s="35"/>
      <c r="K131" s="59"/>
      <c r="L131" s="207"/>
      <c r="M131" s="208"/>
      <c r="N131" s="208"/>
      <c r="O131" s="208"/>
      <c r="P131" s="208"/>
      <c r="Q131" s="209"/>
      <c r="R131" s="65"/>
      <c r="S131" s="21"/>
    </row>
    <row r="132" spans="1:19">
      <c r="A132" s="169"/>
      <c r="B132" s="170"/>
      <c r="C132" s="170"/>
      <c r="D132" s="170"/>
      <c r="E132" s="170"/>
      <c r="F132" s="170"/>
      <c r="G132" s="170"/>
      <c r="H132" s="171"/>
      <c r="I132" s="35"/>
      <c r="J132" s="35"/>
      <c r="K132" s="59"/>
      <c r="L132" s="207"/>
      <c r="M132" s="208"/>
      <c r="N132" s="208"/>
      <c r="O132" s="208"/>
      <c r="P132" s="208"/>
      <c r="Q132" s="209"/>
      <c r="R132" s="65"/>
      <c r="S132" s="21"/>
    </row>
    <row r="133" spans="1:19">
      <c r="A133" s="210" t="s">
        <v>157</v>
      </c>
      <c r="B133" s="210"/>
      <c r="C133" s="210"/>
      <c r="D133" s="210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1"/>
      <c r="R133" s="96">
        <f>SUM(R123:R132)</f>
        <v>0</v>
      </c>
      <c r="S133" s="21"/>
    </row>
    <row r="134" spans="1:19">
      <c r="A134" s="156" t="s">
        <v>156</v>
      </c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97">
        <f>R94+R107+R120+R133</f>
        <v>0</v>
      </c>
      <c r="S134" s="21"/>
    </row>
    <row r="135" spans="1:19">
      <c r="A135" s="121" t="s">
        <v>119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21"/>
    </row>
    <row r="136" spans="1:19" ht="129.75" customHeight="1">
      <c r="A136" s="183" t="s">
        <v>235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21"/>
    </row>
    <row r="137" spans="1:19">
      <c r="A137" s="159" t="s">
        <v>53</v>
      </c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21"/>
    </row>
    <row r="138" spans="1:19" ht="15" customHeight="1">
      <c r="A138" s="198" t="s">
        <v>155</v>
      </c>
      <c r="B138" s="198"/>
      <c r="C138" s="198"/>
      <c r="D138" s="198"/>
      <c r="E138" s="198"/>
      <c r="F138" s="198"/>
      <c r="G138" s="198"/>
      <c r="H138" s="198"/>
      <c r="I138" s="198"/>
      <c r="J138" s="198"/>
      <c r="K138" s="198"/>
      <c r="L138" s="198"/>
      <c r="M138" s="198"/>
      <c r="N138" s="198"/>
      <c r="O138" s="199"/>
      <c r="P138" s="200">
        <f>$P$24</f>
        <v>43831</v>
      </c>
      <c r="Q138" s="201"/>
      <c r="R138" s="202" t="s">
        <v>153</v>
      </c>
      <c r="S138" s="21"/>
    </row>
    <row r="139" spans="1:19" ht="25.5" customHeight="1">
      <c r="A139" s="172" t="s">
        <v>152</v>
      </c>
      <c r="B139" s="174"/>
      <c r="C139" s="174"/>
      <c r="D139" s="174"/>
      <c r="E139" s="174"/>
      <c r="F139" s="174"/>
      <c r="G139" s="174"/>
      <c r="H139" s="174"/>
      <c r="I139" s="173"/>
      <c r="J139" s="204" t="s">
        <v>6</v>
      </c>
      <c r="K139" s="205"/>
      <c r="L139" s="204" t="s">
        <v>151</v>
      </c>
      <c r="M139" s="205"/>
      <c r="N139" s="204" t="s">
        <v>134</v>
      </c>
      <c r="O139" s="206"/>
      <c r="P139" s="75" t="str">
        <f>"Сумма "&amp;$R$4</f>
        <v>Сумма тыс.руб</v>
      </c>
      <c r="Q139" s="76" t="s">
        <v>127</v>
      </c>
      <c r="R139" s="203"/>
      <c r="S139" s="21"/>
    </row>
    <row r="140" spans="1:19">
      <c r="A140" s="169"/>
      <c r="B140" s="170"/>
      <c r="C140" s="170"/>
      <c r="D140" s="170"/>
      <c r="E140" s="170"/>
      <c r="F140" s="170"/>
      <c r="G140" s="170"/>
      <c r="H140" s="170"/>
      <c r="I140" s="171"/>
      <c r="J140" s="175"/>
      <c r="K140" s="177"/>
      <c r="L140" s="195"/>
      <c r="M140" s="196"/>
      <c r="N140" s="195"/>
      <c r="O140" s="197"/>
      <c r="P140" s="33"/>
      <c r="Q140" s="32"/>
      <c r="R140" s="34"/>
      <c r="S140" s="21"/>
    </row>
    <row r="141" spans="1:19">
      <c r="A141" s="169"/>
      <c r="B141" s="170"/>
      <c r="C141" s="170"/>
      <c r="D141" s="170"/>
      <c r="E141" s="170"/>
      <c r="F141" s="170"/>
      <c r="G141" s="170"/>
      <c r="H141" s="170"/>
      <c r="I141" s="171"/>
      <c r="J141" s="175"/>
      <c r="K141" s="177"/>
      <c r="L141" s="195"/>
      <c r="M141" s="196"/>
      <c r="N141" s="195"/>
      <c r="O141" s="197"/>
      <c r="P141" s="33"/>
      <c r="Q141" s="32"/>
      <c r="R141" s="34"/>
      <c r="S141" s="21"/>
    </row>
    <row r="142" spans="1:19">
      <c r="A142" s="169"/>
      <c r="B142" s="170"/>
      <c r="C142" s="170"/>
      <c r="D142" s="170"/>
      <c r="E142" s="170"/>
      <c r="F142" s="170"/>
      <c r="G142" s="170"/>
      <c r="H142" s="170"/>
      <c r="I142" s="171"/>
      <c r="J142" s="175"/>
      <c r="K142" s="177"/>
      <c r="L142" s="195"/>
      <c r="M142" s="196"/>
      <c r="N142" s="195"/>
      <c r="O142" s="197"/>
      <c r="P142" s="33"/>
      <c r="Q142" s="32"/>
      <c r="R142" s="34"/>
      <c r="S142" s="21"/>
    </row>
    <row r="143" spans="1:19">
      <c r="A143" s="169"/>
      <c r="B143" s="170"/>
      <c r="C143" s="170"/>
      <c r="D143" s="170"/>
      <c r="E143" s="170"/>
      <c r="F143" s="170"/>
      <c r="G143" s="170"/>
      <c r="H143" s="170"/>
      <c r="I143" s="171"/>
      <c r="J143" s="175"/>
      <c r="K143" s="177"/>
      <c r="L143" s="195"/>
      <c r="M143" s="196"/>
      <c r="N143" s="195"/>
      <c r="O143" s="197"/>
      <c r="P143" s="33"/>
      <c r="Q143" s="32"/>
      <c r="R143" s="34"/>
      <c r="S143" s="21"/>
    </row>
    <row r="144" spans="1:19">
      <c r="A144" s="169"/>
      <c r="B144" s="170"/>
      <c r="C144" s="170"/>
      <c r="D144" s="170"/>
      <c r="E144" s="170"/>
      <c r="F144" s="170"/>
      <c r="G144" s="170"/>
      <c r="H144" s="170"/>
      <c r="I144" s="171"/>
      <c r="J144" s="175"/>
      <c r="K144" s="177"/>
      <c r="L144" s="195"/>
      <c r="M144" s="196"/>
      <c r="N144" s="195"/>
      <c r="O144" s="197"/>
      <c r="P144" s="33"/>
      <c r="Q144" s="32"/>
      <c r="R144" s="34"/>
      <c r="S144" s="21"/>
    </row>
    <row r="145" spans="1:19">
      <c r="A145" s="169"/>
      <c r="B145" s="170"/>
      <c r="C145" s="170"/>
      <c r="D145" s="170"/>
      <c r="E145" s="170"/>
      <c r="F145" s="170"/>
      <c r="G145" s="170"/>
      <c r="H145" s="170"/>
      <c r="I145" s="171"/>
      <c r="J145" s="175"/>
      <c r="K145" s="177"/>
      <c r="L145" s="195"/>
      <c r="M145" s="196"/>
      <c r="N145" s="195"/>
      <c r="O145" s="197"/>
      <c r="P145" s="33"/>
      <c r="Q145" s="32"/>
      <c r="R145" s="34"/>
      <c r="S145" s="21"/>
    </row>
    <row r="146" spans="1:19">
      <c r="A146" s="169"/>
      <c r="B146" s="170"/>
      <c r="C146" s="170"/>
      <c r="D146" s="170"/>
      <c r="E146" s="170"/>
      <c r="F146" s="170"/>
      <c r="G146" s="170"/>
      <c r="H146" s="170"/>
      <c r="I146" s="171"/>
      <c r="J146" s="175"/>
      <c r="K146" s="177"/>
      <c r="L146" s="195"/>
      <c r="M146" s="196"/>
      <c r="N146" s="195"/>
      <c r="O146" s="197"/>
      <c r="P146" s="33"/>
      <c r="Q146" s="32"/>
      <c r="R146" s="34"/>
      <c r="S146" s="21"/>
    </row>
    <row r="147" spans="1:19">
      <c r="A147" s="169"/>
      <c r="B147" s="170"/>
      <c r="C147" s="170"/>
      <c r="D147" s="170"/>
      <c r="E147" s="170"/>
      <c r="F147" s="170"/>
      <c r="G147" s="170"/>
      <c r="H147" s="170"/>
      <c r="I147" s="171"/>
      <c r="J147" s="175"/>
      <c r="K147" s="177"/>
      <c r="L147" s="195"/>
      <c r="M147" s="196"/>
      <c r="N147" s="195"/>
      <c r="O147" s="197"/>
      <c r="P147" s="33"/>
      <c r="Q147" s="32"/>
      <c r="R147" s="34"/>
      <c r="S147" s="21"/>
    </row>
    <row r="148" spans="1:19">
      <c r="A148" s="169"/>
      <c r="B148" s="170"/>
      <c r="C148" s="170"/>
      <c r="D148" s="170"/>
      <c r="E148" s="170"/>
      <c r="F148" s="170"/>
      <c r="G148" s="170"/>
      <c r="H148" s="170"/>
      <c r="I148" s="171"/>
      <c r="J148" s="175"/>
      <c r="K148" s="177"/>
      <c r="L148" s="195"/>
      <c r="M148" s="196"/>
      <c r="N148" s="195"/>
      <c r="O148" s="197"/>
      <c r="P148" s="33"/>
      <c r="Q148" s="32"/>
      <c r="R148" s="34"/>
      <c r="S148" s="21"/>
    </row>
    <row r="149" spans="1:19">
      <c r="A149" s="169"/>
      <c r="B149" s="170"/>
      <c r="C149" s="170"/>
      <c r="D149" s="170"/>
      <c r="E149" s="170"/>
      <c r="F149" s="170"/>
      <c r="G149" s="170"/>
      <c r="H149" s="170"/>
      <c r="I149" s="171"/>
      <c r="J149" s="175"/>
      <c r="K149" s="177"/>
      <c r="L149" s="195"/>
      <c r="M149" s="196"/>
      <c r="N149" s="195"/>
      <c r="O149" s="197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 ht="15" customHeight="1">
      <c r="A151" s="198" t="s">
        <v>154</v>
      </c>
      <c r="B151" s="198"/>
      <c r="C151" s="198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9"/>
      <c r="P151" s="200">
        <f>$P$24</f>
        <v>43831</v>
      </c>
      <c r="Q151" s="201"/>
      <c r="R151" s="202" t="s">
        <v>153</v>
      </c>
      <c r="S151" s="21"/>
    </row>
    <row r="152" spans="1:19" ht="25.5" customHeight="1">
      <c r="A152" s="172" t="s">
        <v>152</v>
      </c>
      <c r="B152" s="174"/>
      <c r="C152" s="174"/>
      <c r="D152" s="174"/>
      <c r="E152" s="174"/>
      <c r="F152" s="174"/>
      <c r="G152" s="174"/>
      <c r="H152" s="174"/>
      <c r="I152" s="173"/>
      <c r="J152" s="204" t="s">
        <v>6</v>
      </c>
      <c r="K152" s="205"/>
      <c r="L152" s="204" t="s">
        <v>151</v>
      </c>
      <c r="M152" s="205"/>
      <c r="N152" s="204" t="s">
        <v>134</v>
      </c>
      <c r="O152" s="206"/>
      <c r="P152" s="75" t="str">
        <f>"Сумма "&amp;$R$4</f>
        <v>Сумма тыс.руб</v>
      </c>
      <c r="Q152" s="76" t="s">
        <v>127</v>
      </c>
      <c r="R152" s="203"/>
      <c r="S152" s="21"/>
    </row>
    <row r="153" spans="1:19">
      <c r="A153" s="192"/>
      <c r="B153" s="193"/>
      <c r="C153" s="193"/>
      <c r="D153" s="193"/>
      <c r="E153" s="193"/>
      <c r="F153" s="193"/>
      <c r="G153" s="193"/>
      <c r="H153" s="193"/>
      <c r="I153" s="194"/>
      <c r="J153" s="175"/>
      <c r="K153" s="177"/>
      <c r="L153" s="195"/>
      <c r="M153" s="196"/>
      <c r="N153" s="195"/>
      <c r="O153" s="197"/>
      <c r="P153" s="33"/>
      <c r="Q153" s="32"/>
      <c r="R153" s="34"/>
      <c r="S153" s="21"/>
    </row>
    <row r="154" spans="1:19">
      <c r="A154" s="192"/>
      <c r="B154" s="193"/>
      <c r="C154" s="193"/>
      <c r="D154" s="193"/>
      <c r="E154" s="193"/>
      <c r="F154" s="193"/>
      <c r="G154" s="193"/>
      <c r="H154" s="193"/>
      <c r="I154" s="194"/>
      <c r="J154" s="175"/>
      <c r="K154" s="177"/>
      <c r="L154" s="195"/>
      <c r="M154" s="196"/>
      <c r="N154" s="195"/>
      <c r="O154" s="197"/>
      <c r="P154" s="33"/>
      <c r="Q154" s="32"/>
      <c r="R154" s="34"/>
      <c r="S154" s="21"/>
    </row>
    <row r="155" spans="1:19">
      <c r="A155" s="192"/>
      <c r="B155" s="193"/>
      <c r="C155" s="193"/>
      <c r="D155" s="193"/>
      <c r="E155" s="193"/>
      <c r="F155" s="193"/>
      <c r="G155" s="193"/>
      <c r="H155" s="193"/>
      <c r="I155" s="194"/>
      <c r="J155" s="175"/>
      <c r="K155" s="177"/>
      <c r="L155" s="195"/>
      <c r="M155" s="196"/>
      <c r="N155" s="195"/>
      <c r="O155" s="197"/>
      <c r="P155" s="33"/>
      <c r="Q155" s="32"/>
      <c r="R155" s="34"/>
      <c r="S155" s="21"/>
    </row>
    <row r="156" spans="1:19">
      <c r="A156" s="192"/>
      <c r="B156" s="193"/>
      <c r="C156" s="193"/>
      <c r="D156" s="193"/>
      <c r="E156" s="193"/>
      <c r="F156" s="193"/>
      <c r="G156" s="193"/>
      <c r="H156" s="193"/>
      <c r="I156" s="194"/>
      <c r="J156" s="175"/>
      <c r="K156" s="177"/>
      <c r="L156" s="195"/>
      <c r="M156" s="196"/>
      <c r="N156" s="195"/>
      <c r="O156" s="197"/>
      <c r="P156" s="33"/>
      <c r="Q156" s="32"/>
      <c r="R156" s="34"/>
      <c r="S156" s="21"/>
    </row>
    <row r="157" spans="1:19">
      <c r="A157" s="192"/>
      <c r="B157" s="193"/>
      <c r="C157" s="193"/>
      <c r="D157" s="193"/>
      <c r="E157" s="193"/>
      <c r="F157" s="193"/>
      <c r="G157" s="193"/>
      <c r="H157" s="193"/>
      <c r="I157" s="194"/>
      <c r="J157" s="175"/>
      <c r="K157" s="177"/>
      <c r="L157" s="195"/>
      <c r="M157" s="196"/>
      <c r="N157" s="195"/>
      <c r="O157" s="197"/>
      <c r="P157" s="33"/>
      <c r="Q157" s="32"/>
      <c r="R157" s="31"/>
      <c r="S157" s="21"/>
    </row>
    <row r="158" spans="1:19">
      <c r="A158" s="192"/>
      <c r="B158" s="193"/>
      <c r="C158" s="193"/>
      <c r="D158" s="193"/>
      <c r="E158" s="193"/>
      <c r="F158" s="193"/>
      <c r="G158" s="193"/>
      <c r="H158" s="193"/>
      <c r="I158" s="194"/>
      <c r="J158" s="175"/>
      <c r="K158" s="177"/>
      <c r="L158" s="195"/>
      <c r="M158" s="196"/>
      <c r="N158" s="195"/>
      <c r="O158" s="197"/>
      <c r="P158" s="33"/>
      <c r="Q158" s="32"/>
      <c r="R158" s="31"/>
      <c r="S158" s="21"/>
    </row>
    <row r="159" spans="1:19">
      <c r="A159" s="192"/>
      <c r="B159" s="193"/>
      <c r="C159" s="193"/>
      <c r="D159" s="193"/>
      <c r="E159" s="193"/>
      <c r="F159" s="193"/>
      <c r="G159" s="193"/>
      <c r="H159" s="193"/>
      <c r="I159" s="194"/>
      <c r="J159" s="175"/>
      <c r="K159" s="177"/>
      <c r="L159" s="195"/>
      <c r="M159" s="196"/>
      <c r="N159" s="195"/>
      <c r="O159" s="197"/>
      <c r="P159" s="33"/>
      <c r="Q159" s="32"/>
      <c r="R159" s="31"/>
      <c r="S159" s="21"/>
    </row>
    <row r="160" spans="1:19">
      <c r="A160" s="192"/>
      <c r="B160" s="193"/>
      <c r="C160" s="193"/>
      <c r="D160" s="193"/>
      <c r="E160" s="193"/>
      <c r="F160" s="193"/>
      <c r="G160" s="193"/>
      <c r="H160" s="193"/>
      <c r="I160" s="194"/>
      <c r="J160" s="175"/>
      <c r="K160" s="177"/>
      <c r="L160" s="195"/>
      <c r="M160" s="196"/>
      <c r="N160" s="195"/>
      <c r="O160" s="197"/>
      <c r="P160" s="33"/>
      <c r="Q160" s="32"/>
      <c r="R160" s="31"/>
      <c r="S160" s="21"/>
    </row>
    <row r="161" spans="1:19">
      <c r="A161" s="192"/>
      <c r="B161" s="193"/>
      <c r="C161" s="193"/>
      <c r="D161" s="193"/>
      <c r="E161" s="193"/>
      <c r="F161" s="193"/>
      <c r="G161" s="193"/>
      <c r="H161" s="193"/>
      <c r="I161" s="194"/>
      <c r="J161" s="175"/>
      <c r="K161" s="177"/>
      <c r="L161" s="195"/>
      <c r="M161" s="196"/>
      <c r="N161" s="195"/>
      <c r="O161" s="197"/>
      <c r="P161" s="33"/>
      <c r="Q161" s="32"/>
      <c r="R161" s="31"/>
      <c r="S161" s="21"/>
    </row>
    <row r="162" spans="1:19">
      <c r="A162" s="192"/>
      <c r="B162" s="193"/>
      <c r="C162" s="193"/>
      <c r="D162" s="193"/>
      <c r="E162" s="193"/>
      <c r="F162" s="193"/>
      <c r="G162" s="193"/>
      <c r="H162" s="193"/>
      <c r="I162" s="194"/>
      <c r="J162" s="175"/>
      <c r="K162" s="177"/>
      <c r="L162" s="195"/>
      <c r="M162" s="196"/>
      <c r="N162" s="195"/>
      <c r="O162" s="197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21" t="s">
        <v>119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21"/>
    </row>
    <row r="166" spans="1:19" ht="115.5" customHeight="1">
      <c r="A166" s="249" t="s">
        <v>204</v>
      </c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1"/>
    </row>
    <row r="167" spans="1:19" ht="15" customHeight="1">
      <c r="A167" s="124" t="s">
        <v>148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6"/>
      <c r="S167" s="21"/>
    </row>
    <row r="168" spans="1:19" ht="15" customHeight="1">
      <c r="A168" s="178" t="s">
        <v>147</v>
      </c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9"/>
      <c r="Q168" s="180">
        <f>$P$24</f>
        <v>43831</v>
      </c>
      <c r="R168" s="181"/>
      <c r="S168" s="21"/>
    </row>
    <row r="169" spans="1:19" ht="25.5" customHeight="1">
      <c r="A169" s="172" t="s">
        <v>138</v>
      </c>
      <c r="B169" s="174"/>
      <c r="C169" s="174"/>
      <c r="D169" s="174"/>
      <c r="E169" s="174"/>
      <c r="F169" s="174"/>
      <c r="G169" s="174"/>
      <c r="H169" s="174"/>
      <c r="I169" s="173"/>
      <c r="J169" s="172" t="s">
        <v>135</v>
      </c>
      <c r="K169" s="173"/>
      <c r="L169" s="172" t="s">
        <v>144</v>
      </c>
      <c r="M169" s="173"/>
      <c r="N169" s="103" t="s">
        <v>133</v>
      </c>
      <c r="O169" s="172" t="s">
        <v>132</v>
      </c>
      <c r="P169" s="173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69"/>
      <c r="B170" s="170"/>
      <c r="C170" s="170"/>
      <c r="D170" s="170"/>
      <c r="E170" s="170"/>
      <c r="F170" s="170"/>
      <c r="G170" s="170"/>
      <c r="H170" s="170"/>
      <c r="I170" s="171"/>
      <c r="J170" s="166"/>
      <c r="K170" s="166"/>
      <c r="L170" s="166"/>
      <c r="M170" s="166"/>
      <c r="N170" s="30"/>
      <c r="O170" s="167"/>
      <c r="P170" s="168"/>
      <c r="Q170" s="65"/>
      <c r="R170" s="65"/>
      <c r="S170" s="21"/>
    </row>
    <row r="171" spans="1:19">
      <c r="A171" s="169"/>
      <c r="B171" s="170"/>
      <c r="C171" s="170"/>
      <c r="D171" s="170"/>
      <c r="E171" s="170"/>
      <c r="F171" s="170"/>
      <c r="G171" s="170"/>
      <c r="H171" s="170"/>
      <c r="I171" s="171"/>
      <c r="J171" s="166"/>
      <c r="K171" s="166"/>
      <c r="L171" s="166"/>
      <c r="M171" s="166"/>
      <c r="N171" s="30"/>
      <c r="O171" s="167"/>
      <c r="P171" s="168"/>
      <c r="Q171" s="65"/>
      <c r="R171" s="66"/>
      <c r="S171" s="21"/>
    </row>
    <row r="172" spans="1:19">
      <c r="A172" s="169"/>
      <c r="B172" s="170"/>
      <c r="C172" s="170"/>
      <c r="D172" s="170"/>
      <c r="E172" s="170"/>
      <c r="F172" s="170"/>
      <c r="G172" s="170"/>
      <c r="H172" s="170"/>
      <c r="I172" s="171"/>
      <c r="J172" s="166"/>
      <c r="K172" s="166"/>
      <c r="L172" s="166"/>
      <c r="M172" s="166"/>
      <c r="N172" s="30"/>
      <c r="O172" s="167"/>
      <c r="P172" s="168"/>
      <c r="Q172" s="65"/>
      <c r="R172" s="66"/>
      <c r="S172" s="21"/>
    </row>
    <row r="173" spans="1:19">
      <c r="A173" s="169"/>
      <c r="B173" s="170"/>
      <c r="C173" s="170"/>
      <c r="D173" s="170"/>
      <c r="E173" s="170"/>
      <c r="F173" s="170"/>
      <c r="G173" s="170"/>
      <c r="H173" s="170"/>
      <c r="I173" s="171"/>
      <c r="J173" s="166"/>
      <c r="K173" s="166"/>
      <c r="L173" s="166"/>
      <c r="M173" s="166"/>
      <c r="N173" s="30"/>
      <c r="O173" s="167"/>
      <c r="P173" s="168"/>
      <c r="Q173" s="65"/>
      <c r="R173" s="66"/>
      <c r="S173" s="21"/>
    </row>
    <row r="174" spans="1:19">
      <c r="A174" s="169"/>
      <c r="B174" s="170"/>
      <c r="C174" s="170"/>
      <c r="D174" s="170"/>
      <c r="E174" s="170"/>
      <c r="F174" s="170"/>
      <c r="G174" s="170"/>
      <c r="H174" s="170"/>
      <c r="I174" s="171"/>
      <c r="J174" s="166"/>
      <c r="K174" s="166"/>
      <c r="L174" s="166"/>
      <c r="M174" s="166"/>
      <c r="N174" s="30"/>
      <c r="O174" s="167"/>
      <c r="P174" s="168"/>
      <c r="Q174" s="65"/>
      <c r="R174" s="66"/>
      <c r="S174" s="21"/>
    </row>
    <row r="175" spans="1:19">
      <c r="A175" s="169"/>
      <c r="B175" s="170"/>
      <c r="C175" s="170"/>
      <c r="D175" s="170"/>
      <c r="E175" s="170"/>
      <c r="F175" s="170"/>
      <c r="G175" s="170"/>
      <c r="H175" s="170"/>
      <c r="I175" s="171"/>
      <c r="J175" s="166"/>
      <c r="K175" s="166"/>
      <c r="L175" s="166"/>
      <c r="M175" s="166"/>
      <c r="N175" s="30"/>
      <c r="O175" s="167"/>
      <c r="P175" s="168"/>
      <c r="Q175" s="65"/>
      <c r="R175" s="66"/>
      <c r="S175" s="21"/>
    </row>
    <row r="176" spans="1:19">
      <c r="A176" s="169"/>
      <c r="B176" s="170"/>
      <c r="C176" s="170"/>
      <c r="D176" s="170"/>
      <c r="E176" s="170"/>
      <c r="F176" s="170"/>
      <c r="G176" s="170"/>
      <c r="H176" s="170"/>
      <c r="I176" s="171"/>
      <c r="J176" s="166"/>
      <c r="K176" s="166"/>
      <c r="L176" s="166"/>
      <c r="M176" s="166"/>
      <c r="N176" s="30"/>
      <c r="O176" s="167"/>
      <c r="P176" s="168"/>
      <c r="Q176" s="65"/>
      <c r="R176" s="66"/>
      <c r="S176" s="21"/>
    </row>
    <row r="177" spans="1:19">
      <c r="A177" s="169"/>
      <c r="B177" s="170"/>
      <c r="C177" s="170"/>
      <c r="D177" s="170"/>
      <c r="E177" s="170"/>
      <c r="F177" s="170"/>
      <c r="G177" s="170"/>
      <c r="H177" s="170"/>
      <c r="I177" s="171"/>
      <c r="J177" s="166"/>
      <c r="K177" s="166"/>
      <c r="L177" s="166"/>
      <c r="M177" s="166"/>
      <c r="N177" s="30"/>
      <c r="O177" s="167"/>
      <c r="P177" s="168"/>
      <c r="Q177" s="65"/>
      <c r="R177" s="66"/>
      <c r="S177" s="21"/>
    </row>
    <row r="178" spans="1:19">
      <c r="A178" s="169"/>
      <c r="B178" s="170"/>
      <c r="C178" s="170"/>
      <c r="D178" s="170"/>
      <c r="E178" s="170"/>
      <c r="F178" s="170"/>
      <c r="G178" s="170"/>
      <c r="H178" s="170"/>
      <c r="I178" s="171"/>
      <c r="J178" s="166"/>
      <c r="K178" s="166"/>
      <c r="L178" s="166"/>
      <c r="M178" s="166"/>
      <c r="N178" s="30"/>
      <c r="O178" s="167"/>
      <c r="P178" s="168"/>
      <c r="Q178" s="65"/>
      <c r="R178" s="66"/>
      <c r="S178" s="21"/>
    </row>
    <row r="179" spans="1:19">
      <c r="A179" s="169"/>
      <c r="B179" s="170"/>
      <c r="C179" s="170"/>
      <c r="D179" s="170"/>
      <c r="E179" s="170"/>
      <c r="F179" s="170"/>
      <c r="G179" s="170"/>
      <c r="H179" s="170"/>
      <c r="I179" s="171"/>
      <c r="J179" s="166"/>
      <c r="K179" s="166"/>
      <c r="L179" s="166"/>
      <c r="M179" s="166"/>
      <c r="N179" s="30"/>
      <c r="O179" s="167"/>
      <c r="P179" s="168"/>
      <c r="Q179" s="65"/>
      <c r="R179" s="65"/>
      <c r="S179" s="21"/>
    </row>
    <row r="180" spans="1:19" ht="15" customHeight="1">
      <c r="A180" s="154" t="s">
        <v>146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5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178" t="s">
        <v>145</v>
      </c>
      <c r="B181" s="178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9"/>
      <c r="Q181" s="180">
        <f>$P$24</f>
        <v>43831</v>
      </c>
      <c r="R181" s="181"/>
      <c r="S181" s="21"/>
    </row>
    <row r="182" spans="1:19" ht="25.5" customHeight="1">
      <c r="A182" s="172" t="s">
        <v>138</v>
      </c>
      <c r="B182" s="174"/>
      <c r="C182" s="174"/>
      <c r="D182" s="174"/>
      <c r="E182" s="174"/>
      <c r="F182" s="173"/>
      <c r="G182" s="172" t="s">
        <v>6</v>
      </c>
      <c r="H182" s="174"/>
      <c r="I182" s="173"/>
      <c r="J182" s="172" t="s">
        <v>135</v>
      </c>
      <c r="K182" s="173"/>
      <c r="L182" s="172" t="s">
        <v>144</v>
      </c>
      <c r="M182" s="173"/>
      <c r="N182" s="103" t="s">
        <v>133</v>
      </c>
      <c r="O182" s="172" t="s">
        <v>132</v>
      </c>
      <c r="P182" s="173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69"/>
      <c r="B183" s="170"/>
      <c r="C183" s="170"/>
      <c r="D183" s="170"/>
      <c r="E183" s="170"/>
      <c r="F183" s="171"/>
      <c r="G183" s="188"/>
      <c r="H183" s="188"/>
      <c r="I183" s="188"/>
      <c r="J183" s="166"/>
      <c r="K183" s="166"/>
      <c r="L183" s="166"/>
      <c r="M183" s="166"/>
      <c r="N183" s="30"/>
      <c r="O183" s="167"/>
      <c r="P183" s="168"/>
      <c r="Q183" s="65"/>
      <c r="R183" s="65"/>
      <c r="S183" s="21"/>
    </row>
    <row r="184" spans="1:19">
      <c r="A184" s="169"/>
      <c r="B184" s="170"/>
      <c r="C184" s="170"/>
      <c r="D184" s="170"/>
      <c r="E184" s="170"/>
      <c r="F184" s="171"/>
      <c r="G184" s="188"/>
      <c r="H184" s="188"/>
      <c r="I184" s="188"/>
      <c r="J184" s="166"/>
      <c r="K184" s="166"/>
      <c r="L184" s="166"/>
      <c r="M184" s="166"/>
      <c r="N184" s="30"/>
      <c r="O184" s="167"/>
      <c r="P184" s="168"/>
      <c r="Q184" s="65"/>
      <c r="R184" s="66"/>
      <c r="S184" s="21"/>
    </row>
    <row r="185" spans="1:19">
      <c r="A185" s="169"/>
      <c r="B185" s="170"/>
      <c r="C185" s="170"/>
      <c r="D185" s="170"/>
      <c r="E185" s="170"/>
      <c r="F185" s="171"/>
      <c r="G185" s="188"/>
      <c r="H185" s="188"/>
      <c r="I185" s="188"/>
      <c r="J185" s="166"/>
      <c r="K185" s="166"/>
      <c r="L185" s="166"/>
      <c r="M185" s="166"/>
      <c r="N185" s="30"/>
      <c r="O185" s="167"/>
      <c r="P185" s="168"/>
      <c r="Q185" s="65"/>
      <c r="R185" s="66"/>
      <c r="S185" s="21"/>
    </row>
    <row r="186" spans="1:19">
      <c r="A186" s="169"/>
      <c r="B186" s="170"/>
      <c r="C186" s="170"/>
      <c r="D186" s="170"/>
      <c r="E186" s="170"/>
      <c r="F186" s="171"/>
      <c r="G186" s="188"/>
      <c r="H186" s="188"/>
      <c r="I186" s="188"/>
      <c r="J186" s="166"/>
      <c r="K186" s="166"/>
      <c r="L186" s="166"/>
      <c r="M186" s="166"/>
      <c r="N186" s="30"/>
      <c r="O186" s="167"/>
      <c r="P186" s="168"/>
      <c r="Q186" s="65"/>
      <c r="R186" s="66"/>
      <c r="S186" s="21"/>
    </row>
    <row r="187" spans="1:19">
      <c r="A187" s="169"/>
      <c r="B187" s="170"/>
      <c r="C187" s="170"/>
      <c r="D187" s="170"/>
      <c r="E187" s="170"/>
      <c r="F187" s="171"/>
      <c r="G187" s="188"/>
      <c r="H187" s="188"/>
      <c r="I187" s="188"/>
      <c r="J187" s="166"/>
      <c r="K187" s="166"/>
      <c r="L187" s="166"/>
      <c r="M187" s="166"/>
      <c r="N187" s="30"/>
      <c r="O187" s="167"/>
      <c r="P187" s="168"/>
      <c r="Q187" s="65"/>
      <c r="R187" s="66"/>
      <c r="S187" s="21"/>
    </row>
    <row r="188" spans="1:19">
      <c r="A188" s="169"/>
      <c r="B188" s="170"/>
      <c r="C188" s="170"/>
      <c r="D188" s="170"/>
      <c r="E188" s="170"/>
      <c r="F188" s="171"/>
      <c r="G188" s="188"/>
      <c r="H188" s="188"/>
      <c r="I188" s="188"/>
      <c r="J188" s="166"/>
      <c r="K188" s="166"/>
      <c r="L188" s="166"/>
      <c r="M188" s="166"/>
      <c r="N188" s="30"/>
      <c r="O188" s="167"/>
      <c r="P188" s="168"/>
      <c r="Q188" s="65"/>
      <c r="R188" s="66"/>
      <c r="S188" s="21"/>
    </row>
    <row r="189" spans="1:19">
      <c r="A189" s="169"/>
      <c r="B189" s="170"/>
      <c r="C189" s="170"/>
      <c r="D189" s="170"/>
      <c r="E189" s="170"/>
      <c r="F189" s="171"/>
      <c r="G189" s="188"/>
      <c r="H189" s="188"/>
      <c r="I189" s="188"/>
      <c r="J189" s="166"/>
      <c r="K189" s="166"/>
      <c r="L189" s="166"/>
      <c r="M189" s="166"/>
      <c r="N189" s="30"/>
      <c r="O189" s="167"/>
      <c r="P189" s="168"/>
      <c r="Q189" s="65"/>
      <c r="R189" s="66"/>
      <c r="S189" s="21"/>
    </row>
    <row r="190" spans="1:19">
      <c r="A190" s="169"/>
      <c r="B190" s="170"/>
      <c r="C190" s="170"/>
      <c r="D190" s="170"/>
      <c r="E190" s="170"/>
      <c r="F190" s="171"/>
      <c r="G190" s="188"/>
      <c r="H190" s="188"/>
      <c r="I190" s="188"/>
      <c r="J190" s="166"/>
      <c r="K190" s="166"/>
      <c r="L190" s="166"/>
      <c r="M190" s="166"/>
      <c r="N190" s="30"/>
      <c r="O190" s="167"/>
      <c r="P190" s="168"/>
      <c r="Q190" s="65"/>
      <c r="R190" s="66"/>
      <c r="S190" s="21"/>
    </row>
    <row r="191" spans="1:19">
      <c r="A191" s="169"/>
      <c r="B191" s="170"/>
      <c r="C191" s="170"/>
      <c r="D191" s="170"/>
      <c r="E191" s="170"/>
      <c r="F191" s="171"/>
      <c r="G191" s="188"/>
      <c r="H191" s="188"/>
      <c r="I191" s="188"/>
      <c r="J191" s="166"/>
      <c r="K191" s="166"/>
      <c r="L191" s="166"/>
      <c r="M191" s="166"/>
      <c r="N191" s="30"/>
      <c r="O191" s="167"/>
      <c r="P191" s="168"/>
      <c r="Q191" s="65"/>
      <c r="R191" s="66"/>
      <c r="S191" s="21"/>
    </row>
    <row r="192" spans="1:19">
      <c r="A192" s="169"/>
      <c r="B192" s="170"/>
      <c r="C192" s="170"/>
      <c r="D192" s="170"/>
      <c r="E192" s="170"/>
      <c r="F192" s="171"/>
      <c r="G192" s="188"/>
      <c r="H192" s="188"/>
      <c r="I192" s="188"/>
      <c r="J192" s="166"/>
      <c r="K192" s="166"/>
      <c r="L192" s="166"/>
      <c r="M192" s="166"/>
      <c r="N192" s="30"/>
      <c r="O192" s="167"/>
      <c r="P192" s="168"/>
      <c r="Q192" s="65"/>
      <c r="R192" s="65"/>
      <c r="S192" s="21"/>
    </row>
    <row r="193" spans="1:19" ht="15" customHeight="1">
      <c r="A193" s="154" t="s">
        <v>143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5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178" t="str">
        <f>"Лизинговые платежи к уплате с "&amp;TEXT($Q$194,"ДД.ММ.ГГГГ")&amp;" до "&amp;TEXT($S$8,"ДД.ММ.ГГГГ")</f>
        <v>Лизинговые платежи к уплате с 01.01.2020 до 01.01.2021</v>
      </c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9"/>
      <c r="Q194" s="180">
        <f>$P$24</f>
        <v>43831</v>
      </c>
      <c r="R194" s="181"/>
      <c r="S194" s="21"/>
    </row>
    <row r="195" spans="1:19" ht="25.5" customHeight="1">
      <c r="A195" s="172" t="s">
        <v>136</v>
      </c>
      <c r="B195" s="174"/>
      <c r="C195" s="174"/>
      <c r="D195" s="174"/>
      <c r="E195" s="174"/>
      <c r="F195" s="174"/>
      <c r="G195" s="174"/>
      <c r="H195" s="174"/>
      <c r="I195" s="173"/>
      <c r="J195" s="172" t="s">
        <v>135</v>
      </c>
      <c r="K195" s="173"/>
      <c r="L195" s="172" t="s">
        <v>134</v>
      </c>
      <c r="M195" s="173"/>
      <c r="N195" s="103" t="s">
        <v>133</v>
      </c>
      <c r="O195" s="172" t="s">
        <v>132</v>
      </c>
      <c r="P195" s="173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69"/>
      <c r="B196" s="170"/>
      <c r="C196" s="170"/>
      <c r="D196" s="170"/>
      <c r="E196" s="170"/>
      <c r="F196" s="170"/>
      <c r="G196" s="170"/>
      <c r="H196" s="170"/>
      <c r="I196" s="171"/>
      <c r="J196" s="166"/>
      <c r="K196" s="166"/>
      <c r="L196" s="166"/>
      <c r="M196" s="166"/>
      <c r="N196" s="26"/>
      <c r="O196" s="167"/>
      <c r="P196" s="168"/>
      <c r="Q196" s="65"/>
      <c r="R196" s="65"/>
      <c r="S196" s="21"/>
    </row>
    <row r="197" spans="1:19">
      <c r="A197" s="169"/>
      <c r="B197" s="170"/>
      <c r="C197" s="170"/>
      <c r="D197" s="170"/>
      <c r="E197" s="170"/>
      <c r="F197" s="170"/>
      <c r="G197" s="170"/>
      <c r="H197" s="170"/>
      <c r="I197" s="171"/>
      <c r="J197" s="166"/>
      <c r="K197" s="166"/>
      <c r="L197" s="166"/>
      <c r="M197" s="166"/>
      <c r="N197" s="26"/>
      <c r="O197" s="167"/>
      <c r="P197" s="168"/>
      <c r="Q197" s="65"/>
      <c r="R197" s="66"/>
      <c r="S197" s="21"/>
    </row>
    <row r="198" spans="1:19">
      <c r="A198" s="169"/>
      <c r="B198" s="170"/>
      <c r="C198" s="170"/>
      <c r="D198" s="170"/>
      <c r="E198" s="170"/>
      <c r="F198" s="170"/>
      <c r="G198" s="170"/>
      <c r="H198" s="170"/>
      <c r="I198" s="171"/>
      <c r="J198" s="166"/>
      <c r="K198" s="166"/>
      <c r="L198" s="166"/>
      <c r="M198" s="166"/>
      <c r="N198" s="26"/>
      <c r="O198" s="167"/>
      <c r="P198" s="168"/>
      <c r="Q198" s="65"/>
      <c r="R198" s="66"/>
      <c r="S198" s="21"/>
    </row>
    <row r="199" spans="1:19">
      <c r="A199" s="169"/>
      <c r="B199" s="170"/>
      <c r="C199" s="170"/>
      <c r="D199" s="170"/>
      <c r="E199" s="170"/>
      <c r="F199" s="170"/>
      <c r="G199" s="170"/>
      <c r="H199" s="170"/>
      <c r="I199" s="171"/>
      <c r="J199" s="166"/>
      <c r="K199" s="166"/>
      <c r="L199" s="166"/>
      <c r="M199" s="166"/>
      <c r="N199" s="26"/>
      <c r="O199" s="167"/>
      <c r="P199" s="168"/>
      <c r="Q199" s="65"/>
      <c r="R199" s="66"/>
      <c r="S199" s="21"/>
    </row>
    <row r="200" spans="1:19">
      <c r="A200" s="169"/>
      <c r="B200" s="170"/>
      <c r="C200" s="170"/>
      <c r="D200" s="170"/>
      <c r="E200" s="170"/>
      <c r="F200" s="170"/>
      <c r="G200" s="170"/>
      <c r="H200" s="170"/>
      <c r="I200" s="171"/>
      <c r="J200" s="166"/>
      <c r="K200" s="166"/>
      <c r="L200" s="166"/>
      <c r="M200" s="166"/>
      <c r="N200" s="26"/>
      <c r="O200" s="167"/>
      <c r="P200" s="168"/>
      <c r="Q200" s="65"/>
      <c r="R200" s="66"/>
      <c r="S200" s="21"/>
    </row>
    <row r="201" spans="1:19">
      <c r="A201" s="169"/>
      <c r="B201" s="170"/>
      <c r="C201" s="170"/>
      <c r="D201" s="170"/>
      <c r="E201" s="170"/>
      <c r="F201" s="170"/>
      <c r="G201" s="170"/>
      <c r="H201" s="170"/>
      <c r="I201" s="171"/>
      <c r="J201" s="166"/>
      <c r="K201" s="166"/>
      <c r="L201" s="166"/>
      <c r="M201" s="166"/>
      <c r="N201" s="26"/>
      <c r="O201" s="167"/>
      <c r="P201" s="168"/>
      <c r="Q201" s="65"/>
      <c r="R201" s="66"/>
      <c r="S201" s="21"/>
    </row>
    <row r="202" spans="1:19">
      <c r="A202" s="169"/>
      <c r="B202" s="170"/>
      <c r="C202" s="170"/>
      <c r="D202" s="170"/>
      <c r="E202" s="170"/>
      <c r="F202" s="170"/>
      <c r="G202" s="170"/>
      <c r="H202" s="170"/>
      <c r="I202" s="171"/>
      <c r="J202" s="166"/>
      <c r="K202" s="166"/>
      <c r="L202" s="166"/>
      <c r="M202" s="166"/>
      <c r="N202" s="26"/>
      <c r="O202" s="167"/>
      <c r="P202" s="168"/>
      <c r="Q202" s="65"/>
      <c r="R202" s="66"/>
      <c r="S202" s="21"/>
    </row>
    <row r="203" spans="1:19">
      <c r="A203" s="169"/>
      <c r="B203" s="170"/>
      <c r="C203" s="170"/>
      <c r="D203" s="170"/>
      <c r="E203" s="170"/>
      <c r="F203" s="170"/>
      <c r="G203" s="170"/>
      <c r="H203" s="170"/>
      <c r="I203" s="171"/>
      <c r="J203" s="166"/>
      <c r="K203" s="166"/>
      <c r="L203" s="166"/>
      <c r="M203" s="166"/>
      <c r="N203" s="26"/>
      <c r="O203" s="167"/>
      <c r="P203" s="168"/>
      <c r="Q203" s="65"/>
      <c r="R203" s="66"/>
      <c r="S203" s="21"/>
    </row>
    <row r="204" spans="1:19">
      <c r="A204" s="169"/>
      <c r="B204" s="170"/>
      <c r="C204" s="170"/>
      <c r="D204" s="170"/>
      <c r="E204" s="170"/>
      <c r="F204" s="170"/>
      <c r="G204" s="170"/>
      <c r="H204" s="170"/>
      <c r="I204" s="171"/>
      <c r="J204" s="166"/>
      <c r="K204" s="166"/>
      <c r="L204" s="166"/>
      <c r="M204" s="166"/>
      <c r="N204" s="26"/>
      <c r="O204" s="167"/>
      <c r="P204" s="168"/>
      <c r="Q204" s="65"/>
      <c r="R204" s="66"/>
      <c r="S204" s="21"/>
    </row>
    <row r="205" spans="1:19">
      <c r="A205" s="169"/>
      <c r="B205" s="170"/>
      <c r="C205" s="170"/>
      <c r="D205" s="170"/>
      <c r="E205" s="170"/>
      <c r="F205" s="170"/>
      <c r="G205" s="170"/>
      <c r="H205" s="170"/>
      <c r="I205" s="171"/>
      <c r="J205" s="166"/>
      <c r="K205" s="166"/>
      <c r="L205" s="166"/>
      <c r="M205" s="166"/>
      <c r="N205" s="26"/>
      <c r="O205" s="167"/>
      <c r="P205" s="168"/>
      <c r="Q205" s="65"/>
      <c r="R205" s="65"/>
      <c r="S205" s="21"/>
    </row>
    <row r="206" spans="1:19" ht="15" customHeight="1">
      <c r="A206" s="154" t="s">
        <v>131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5"/>
      <c r="Q206" s="104">
        <f>SUM(Q196:Q205)</f>
        <v>0</v>
      </c>
      <c r="R206" s="104">
        <f>SUM(R196:R205)</f>
        <v>0</v>
      </c>
      <c r="S206" s="21"/>
    </row>
    <row r="207" spans="1:19">
      <c r="A207" s="185" t="s">
        <v>142</v>
      </c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7"/>
      <c r="Q207" s="105">
        <f>Q180+Q193+Q206</f>
        <v>0</v>
      </c>
      <c r="R207" s="105">
        <f>R180+R193+R206</f>
        <v>0</v>
      </c>
      <c r="S207" s="21"/>
    </row>
    <row r="208" spans="1:19">
      <c r="A208" s="121" t="s">
        <v>119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21"/>
    </row>
    <row r="209" spans="1:19" ht="108.75" customHeight="1">
      <c r="A209" s="183" t="s">
        <v>221</v>
      </c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21"/>
    </row>
    <row r="210" spans="1:19" ht="15" customHeight="1">
      <c r="A210" s="125" t="s">
        <v>141</v>
      </c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27"/>
    </row>
    <row r="211" spans="1:19" ht="15" customHeight="1">
      <c r="A211" s="178" t="s">
        <v>141</v>
      </c>
      <c r="B211" s="178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9"/>
      <c r="Q211" s="180">
        <f>$P$24</f>
        <v>43831</v>
      </c>
      <c r="R211" s="182"/>
      <c r="S211" s="27"/>
    </row>
    <row r="212" spans="1:19" ht="25.5" customHeight="1">
      <c r="A212" s="172" t="s">
        <v>138</v>
      </c>
      <c r="B212" s="174"/>
      <c r="C212" s="174"/>
      <c r="D212" s="174"/>
      <c r="E212" s="174"/>
      <c r="F212" s="174"/>
      <c r="G212" s="174"/>
      <c r="H212" s="174"/>
      <c r="I212" s="173"/>
      <c r="J212" s="172" t="s">
        <v>135</v>
      </c>
      <c r="K212" s="173"/>
      <c r="L212" s="172" t="s">
        <v>134</v>
      </c>
      <c r="M212" s="173"/>
      <c r="N212" s="103" t="s">
        <v>133</v>
      </c>
      <c r="O212" s="172" t="s">
        <v>132</v>
      </c>
      <c r="P212" s="173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69"/>
      <c r="B213" s="170"/>
      <c r="C213" s="170"/>
      <c r="D213" s="170"/>
      <c r="E213" s="170"/>
      <c r="F213" s="170"/>
      <c r="G213" s="170"/>
      <c r="H213" s="170"/>
      <c r="I213" s="171"/>
      <c r="J213" s="166"/>
      <c r="K213" s="166"/>
      <c r="L213" s="166"/>
      <c r="M213" s="166"/>
      <c r="N213" s="30"/>
      <c r="O213" s="167"/>
      <c r="P213" s="168"/>
      <c r="Q213" s="65"/>
      <c r="R213" s="65"/>
      <c r="S213" s="29"/>
    </row>
    <row r="214" spans="1:19">
      <c r="A214" s="169"/>
      <c r="B214" s="170"/>
      <c r="C214" s="170"/>
      <c r="D214" s="170"/>
      <c r="E214" s="170"/>
      <c r="F214" s="170"/>
      <c r="G214" s="170"/>
      <c r="H214" s="170"/>
      <c r="I214" s="171"/>
      <c r="J214" s="166"/>
      <c r="K214" s="166"/>
      <c r="L214" s="166"/>
      <c r="M214" s="166"/>
      <c r="N214" s="26"/>
      <c r="O214" s="167"/>
      <c r="P214" s="168"/>
      <c r="Q214" s="65"/>
      <c r="R214" s="66"/>
      <c r="S214" s="28"/>
    </row>
    <row r="215" spans="1:19">
      <c r="A215" s="169"/>
      <c r="B215" s="170"/>
      <c r="C215" s="170"/>
      <c r="D215" s="170"/>
      <c r="E215" s="170"/>
      <c r="F215" s="170"/>
      <c r="G215" s="170"/>
      <c r="H215" s="170"/>
      <c r="I215" s="171"/>
      <c r="J215" s="166"/>
      <c r="K215" s="166"/>
      <c r="L215" s="166"/>
      <c r="M215" s="166"/>
      <c r="N215" s="26"/>
      <c r="O215" s="167"/>
      <c r="P215" s="168"/>
      <c r="Q215" s="65"/>
      <c r="R215" s="66"/>
      <c r="S215" s="28"/>
    </row>
    <row r="216" spans="1:19">
      <c r="A216" s="169"/>
      <c r="B216" s="170"/>
      <c r="C216" s="170"/>
      <c r="D216" s="170"/>
      <c r="E216" s="170"/>
      <c r="F216" s="170"/>
      <c r="G216" s="170"/>
      <c r="H216" s="170"/>
      <c r="I216" s="171"/>
      <c r="J216" s="166"/>
      <c r="K216" s="166"/>
      <c r="L216" s="166"/>
      <c r="M216" s="166"/>
      <c r="N216" s="26"/>
      <c r="O216" s="167"/>
      <c r="P216" s="168"/>
      <c r="Q216" s="65"/>
      <c r="R216" s="66"/>
      <c r="S216" s="28"/>
    </row>
    <row r="217" spans="1:19">
      <c r="A217" s="169"/>
      <c r="B217" s="170"/>
      <c r="C217" s="170"/>
      <c r="D217" s="170"/>
      <c r="E217" s="170"/>
      <c r="F217" s="170"/>
      <c r="G217" s="170"/>
      <c r="H217" s="170"/>
      <c r="I217" s="171"/>
      <c r="J217" s="166"/>
      <c r="K217" s="166"/>
      <c r="L217" s="166"/>
      <c r="M217" s="166"/>
      <c r="N217" s="26"/>
      <c r="O217" s="167"/>
      <c r="P217" s="168"/>
      <c r="Q217" s="65"/>
      <c r="R217" s="66"/>
      <c r="S217" s="28"/>
    </row>
    <row r="218" spans="1:19">
      <c r="A218" s="169"/>
      <c r="B218" s="170"/>
      <c r="C218" s="170"/>
      <c r="D218" s="170"/>
      <c r="E218" s="170"/>
      <c r="F218" s="170"/>
      <c r="G218" s="170"/>
      <c r="H218" s="170"/>
      <c r="I218" s="171"/>
      <c r="J218" s="166"/>
      <c r="K218" s="166"/>
      <c r="L218" s="166"/>
      <c r="M218" s="166"/>
      <c r="N218" s="26"/>
      <c r="O218" s="167"/>
      <c r="P218" s="168"/>
      <c r="Q218" s="65"/>
      <c r="R218" s="66"/>
      <c r="S218" s="28"/>
    </row>
    <row r="219" spans="1:19">
      <c r="A219" s="169"/>
      <c r="B219" s="170"/>
      <c r="C219" s="170"/>
      <c r="D219" s="170"/>
      <c r="E219" s="170"/>
      <c r="F219" s="170"/>
      <c r="G219" s="170"/>
      <c r="H219" s="170"/>
      <c r="I219" s="171"/>
      <c r="J219" s="166"/>
      <c r="K219" s="166"/>
      <c r="L219" s="166"/>
      <c r="M219" s="166"/>
      <c r="N219" s="26"/>
      <c r="O219" s="167"/>
      <c r="P219" s="168"/>
      <c r="Q219" s="65"/>
      <c r="R219" s="66"/>
      <c r="S219" s="28"/>
    </row>
    <row r="220" spans="1:19">
      <c r="A220" s="169"/>
      <c r="B220" s="170"/>
      <c r="C220" s="170"/>
      <c r="D220" s="170"/>
      <c r="E220" s="170"/>
      <c r="F220" s="170"/>
      <c r="G220" s="170"/>
      <c r="H220" s="170"/>
      <c r="I220" s="171"/>
      <c r="J220" s="166"/>
      <c r="K220" s="166"/>
      <c r="L220" s="166"/>
      <c r="M220" s="166"/>
      <c r="N220" s="26"/>
      <c r="O220" s="167"/>
      <c r="P220" s="168"/>
      <c r="Q220" s="65"/>
      <c r="R220" s="66"/>
      <c r="S220" s="28"/>
    </row>
    <row r="221" spans="1:19">
      <c r="A221" s="169"/>
      <c r="B221" s="170"/>
      <c r="C221" s="170"/>
      <c r="D221" s="170"/>
      <c r="E221" s="170"/>
      <c r="F221" s="170"/>
      <c r="G221" s="170"/>
      <c r="H221" s="170"/>
      <c r="I221" s="171"/>
      <c r="J221" s="166"/>
      <c r="K221" s="166"/>
      <c r="L221" s="166"/>
      <c r="M221" s="166"/>
      <c r="N221" s="26"/>
      <c r="O221" s="167"/>
      <c r="P221" s="168"/>
      <c r="Q221" s="65"/>
      <c r="R221" s="66"/>
      <c r="S221" s="28"/>
    </row>
    <row r="222" spans="1:19">
      <c r="A222" s="169"/>
      <c r="B222" s="170"/>
      <c r="C222" s="170"/>
      <c r="D222" s="170"/>
      <c r="E222" s="170"/>
      <c r="F222" s="170"/>
      <c r="G222" s="170"/>
      <c r="H222" s="170"/>
      <c r="I222" s="171"/>
      <c r="J222" s="166"/>
      <c r="K222" s="166"/>
      <c r="L222" s="166"/>
      <c r="M222" s="166"/>
      <c r="N222" s="26"/>
      <c r="O222" s="167"/>
      <c r="P222" s="168"/>
      <c r="Q222" s="65"/>
      <c r="R222" s="65"/>
      <c r="S222" s="28"/>
    </row>
    <row r="223" spans="1:19" ht="15" customHeight="1">
      <c r="A223" s="154" t="s">
        <v>140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5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178" t="s">
        <v>139</v>
      </c>
      <c r="B224" s="17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9"/>
      <c r="Q224" s="180">
        <f>$P$24</f>
        <v>43831</v>
      </c>
      <c r="R224" s="181"/>
      <c r="S224" s="27"/>
    </row>
    <row r="225" spans="1:19" ht="25.5" customHeight="1">
      <c r="A225" s="172" t="s">
        <v>138</v>
      </c>
      <c r="B225" s="174"/>
      <c r="C225" s="174"/>
      <c r="D225" s="174"/>
      <c r="E225" s="174"/>
      <c r="F225" s="173"/>
      <c r="G225" s="172" t="s">
        <v>6</v>
      </c>
      <c r="H225" s="174"/>
      <c r="I225" s="173"/>
      <c r="J225" s="172" t="s">
        <v>135</v>
      </c>
      <c r="K225" s="173"/>
      <c r="L225" s="172" t="s">
        <v>134</v>
      </c>
      <c r="M225" s="173"/>
      <c r="N225" s="103" t="s">
        <v>133</v>
      </c>
      <c r="O225" s="172" t="s">
        <v>132</v>
      </c>
      <c r="P225" s="173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69"/>
      <c r="B226" s="170"/>
      <c r="C226" s="170"/>
      <c r="D226" s="170"/>
      <c r="E226" s="170"/>
      <c r="F226" s="171"/>
      <c r="G226" s="175"/>
      <c r="H226" s="176"/>
      <c r="I226" s="177"/>
      <c r="J226" s="166"/>
      <c r="K226" s="166"/>
      <c r="L226" s="166"/>
      <c r="M226" s="166"/>
      <c r="N226" s="26"/>
      <c r="O226" s="167"/>
      <c r="P226" s="168"/>
      <c r="Q226" s="65"/>
      <c r="R226" s="65"/>
      <c r="S226" s="21"/>
    </row>
    <row r="227" spans="1:19">
      <c r="A227" s="169"/>
      <c r="B227" s="170"/>
      <c r="C227" s="170"/>
      <c r="D227" s="170"/>
      <c r="E227" s="170"/>
      <c r="F227" s="171"/>
      <c r="G227" s="175"/>
      <c r="H227" s="176"/>
      <c r="I227" s="177"/>
      <c r="J227" s="166"/>
      <c r="K227" s="166"/>
      <c r="L227" s="166"/>
      <c r="M227" s="166"/>
      <c r="N227" s="26"/>
      <c r="O227" s="167"/>
      <c r="P227" s="168"/>
      <c r="Q227" s="65"/>
      <c r="R227" s="66"/>
      <c r="S227" s="21"/>
    </row>
    <row r="228" spans="1:19">
      <c r="A228" s="169"/>
      <c r="B228" s="170"/>
      <c r="C228" s="170"/>
      <c r="D228" s="170"/>
      <c r="E228" s="170"/>
      <c r="F228" s="171"/>
      <c r="G228" s="175"/>
      <c r="H228" s="176"/>
      <c r="I228" s="177"/>
      <c r="J228" s="166"/>
      <c r="K228" s="166"/>
      <c r="L228" s="166"/>
      <c r="M228" s="166"/>
      <c r="N228" s="26"/>
      <c r="O228" s="167"/>
      <c r="P228" s="168"/>
      <c r="Q228" s="65"/>
      <c r="R228" s="66"/>
      <c r="S228" s="21"/>
    </row>
    <row r="229" spans="1:19">
      <c r="A229" s="169"/>
      <c r="B229" s="170"/>
      <c r="C229" s="170"/>
      <c r="D229" s="170"/>
      <c r="E229" s="170"/>
      <c r="F229" s="171"/>
      <c r="G229" s="175"/>
      <c r="H229" s="176"/>
      <c r="I229" s="177"/>
      <c r="J229" s="166"/>
      <c r="K229" s="166"/>
      <c r="L229" s="166"/>
      <c r="M229" s="166"/>
      <c r="N229" s="26"/>
      <c r="O229" s="167"/>
      <c r="P229" s="168"/>
      <c r="Q229" s="65"/>
      <c r="R229" s="66"/>
      <c r="S229" s="21"/>
    </row>
    <row r="230" spans="1:19">
      <c r="A230" s="169"/>
      <c r="B230" s="170"/>
      <c r="C230" s="170"/>
      <c r="D230" s="170"/>
      <c r="E230" s="170"/>
      <c r="F230" s="171"/>
      <c r="G230" s="175"/>
      <c r="H230" s="176"/>
      <c r="I230" s="177"/>
      <c r="J230" s="166"/>
      <c r="K230" s="166"/>
      <c r="L230" s="166"/>
      <c r="M230" s="166"/>
      <c r="N230" s="26"/>
      <c r="O230" s="167"/>
      <c r="P230" s="168"/>
      <c r="Q230" s="65"/>
      <c r="R230" s="66"/>
      <c r="S230" s="21"/>
    </row>
    <row r="231" spans="1:19">
      <c r="A231" s="169"/>
      <c r="B231" s="170"/>
      <c r="C231" s="170"/>
      <c r="D231" s="170"/>
      <c r="E231" s="170"/>
      <c r="F231" s="171"/>
      <c r="G231" s="175"/>
      <c r="H231" s="176"/>
      <c r="I231" s="177"/>
      <c r="J231" s="166"/>
      <c r="K231" s="166"/>
      <c r="L231" s="166"/>
      <c r="M231" s="166"/>
      <c r="N231" s="26"/>
      <c r="O231" s="167"/>
      <c r="P231" s="168"/>
      <c r="Q231" s="65"/>
      <c r="R231" s="66"/>
      <c r="S231" s="21"/>
    </row>
    <row r="232" spans="1:19">
      <c r="A232" s="169"/>
      <c r="B232" s="170"/>
      <c r="C232" s="170"/>
      <c r="D232" s="170"/>
      <c r="E232" s="170"/>
      <c r="F232" s="171"/>
      <c r="G232" s="175"/>
      <c r="H232" s="176"/>
      <c r="I232" s="177"/>
      <c r="J232" s="166"/>
      <c r="K232" s="166"/>
      <c r="L232" s="166"/>
      <c r="M232" s="166"/>
      <c r="N232" s="26"/>
      <c r="O232" s="167"/>
      <c r="P232" s="168"/>
      <c r="Q232" s="65"/>
      <c r="R232" s="66"/>
      <c r="S232" s="21"/>
    </row>
    <row r="233" spans="1:19">
      <c r="A233" s="169"/>
      <c r="B233" s="170"/>
      <c r="C233" s="170"/>
      <c r="D233" s="170"/>
      <c r="E233" s="170"/>
      <c r="F233" s="171"/>
      <c r="G233" s="175"/>
      <c r="H233" s="176"/>
      <c r="I233" s="177"/>
      <c r="J233" s="166"/>
      <c r="K233" s="166"/>
      <c r="L233" s="166"/>
      <c r="M233" s="166"/>
      <c r="N233" s="26"/>
      <c r="O233" s="167"/>
      <c r="P233" s="168"/>
      <c r="Q233" s="65"/>
      <c r="R233" s="66"/>
      <c r="S233" s="21"/>
    </row>
    <row r="234" spans="1:19">
      <c r="A234" s="169"/>
      <c r="B234" s="170"/>
      <c r="C234" s="170"/>
      <c r="D234" s="170"/>
      <c r="E234" s="170"/>
      <c r="F234" s="171"/>
      <c r="G234" s="175"/>
      <c r="H234" s="176"/>
      <c r="I234" s="177"/>
      <c r="J234" s="166"/>
      <c r="K234" s="166"/>
      <c r="L234" s="166"/>
      <c r="M234" s="166"/>
      <c r="N234" s="26"/>
      <c r="O234" s="167"/>
      <c r="P234" s="168"/>
      <c r="Q234" s="65"/>
      <c r="R234" s="66"/>
      <c r="S234" s="21"/>
    </row>
    <row r="235" spans="1:19">
      <c r="A235" s="169"/>
      <c r="B235" s="170"/>
      <c r="C235" s="170"/>
      <c r="D235" s="170"/>
      <c r="E235" s="170"/>
      <c r="F235" s="171"/>
      <c r="G235" s="175"/>
      <c r="H235" s="176"/>
      <c r="I235" s="177"/>
      <c r="J235" s="166"/>
      <c r="K235" s="166"/>
      <c r="L235" s="166"/>
      <c r="M235" s="166"/>
      <c r="N235" s="26"/>
      <c r="O235" s="167"/>
      <c r="P235" s="168"/>
      <c r="Q235" s="65"/>
      <c r="R235" s="65"/>
      <c r="S235" s="21"/>
    </row>
    <row r="236" spans="1:19" ht="15" customHeight="1">
      <c r="A236" s="154" t="s">
        <v>137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5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178" t="str">
        <f>"Лизинговые платежи к уплате с "&amp;TEXT($S$8,"ДД.ММ.ГГГГ")&amp;" до "&amp;"окончания срока действия договора"</f>
        <v>Лизинговые платежи к уплате с 01.01.2021 до окончания срока действия договора</v>
      </c>
      <c r="B237" s="178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9"/>
      <c r="Q237" s="180">
        <f>$P$24</f>
        <v>43831</v>
      </c>
      <c r="R237" s="181"/>
      <c r="S237" s="21"/>
    </row>
    <row r="238" spans="1:19" ht="25.5" customHeight="1">
      <c r="A238" s="172" t="s">
        <v>136</v>
      </c>
      <c r="B238" s="174"/>
      <c r="C238" s="174"/>
      <c r="D238" s="174"/>
      <c r="E238" s="174"/>
      <c r="F238" s="174"/>
      <c r="G238" s="174"/>
      <c r="H238" s="174"/>
      <c r="I238" s="173"/>
      <c r="J238" s="172" t="s">
        <v>135</v>
      </c>
      <c r="K238" s="173"/>
      <c r="L238" s="172" t="s">
        <v>134</v>
      </c>
      <c r="M238" s="173"/>
      <c r="N238" s="103" t="s">
        <v>133</v>
      </c>
      <c r="O238" s="172" t="s">
        <v>132</v>
      </c>
      <c r="P238" s="173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69"/>
      <c r="B239" s="170"/>
      <c r="C239" s="170"/>
      <c r="D239" s="170"/>
      <c r="E239" s="170"/>
      <c r="F239" s="170"/>
      <c r="G239" s="170"/>
      <c r="H239" s="170"/>
      <c r="I239" s="171"/>
      <c r="J239" s="166"/>
      <c r="K239" s="166"/>
      <c r="L239" s="166"/>
      <c r="M239" s="166"/>
      <c r="N239" s="26"/>
      <c r="O239" s="167"/>
      <c r="P239" s="168"/>
      <c r="Q239" s="65"/>
      <c r="R239" s="65"/>
      <c r="S239" s="21"/>
    </row>
    <row r="240" spans="1:19">
      <c r="A240" s="169"/>
      <c r="B240" s="170"/>
      <c r="C240" s="170"/>
      <c r="D240" s="170"/>
      <c r="E240" s="170"/>
      <c r="F240" s="170"/>
      <c r="G240" s="170"/>
      <c r="H240" s="170"/>
      <c r="I240" s="171"/>
      <c r="J240" s="166"/>
      <c r="K240" s="166"/>
      <c r="L240" s="166"/>
      <c r="M240" s="166"/>
      <c r="N240" s="26"/>
      <c r="O240" s="167"/>
      <c r="P240" s="168"/>
      <c r="Q240" s="65"/>
      <c r="R240" s="66"/>
      <c r="S240" s="21"/>
    </row>
    <row r="241" spans="1:19">
      <c r="A241" s="169"/>
      <c r="B241" s="170"/>
      <c r="C241" s="170"/>
      <c r="D241" s="170"/>
      <c r="E241" s="170"/>
      <c r="F241" s="170"/>
      <c r="G241" s="170"/>
      <c r="H241" s="170"/>
      <c r="I241" s="171"/>
      <c r="J241" s="166"/>
      <c r="K241" s="166"/>
      <c r="L241" s="166"/>
      <c r="M241" s="166"/>
      <c r="N241" s="26"/>
      <c r="O241" s="167"/>
      <c r="P241" s="168"/>
      <c r="Q241" s="65"/>
      <c r="R241" s="66"/>
      <c r="S241" s="21"/>
    </row>
    <row r="242" spans="1:19">
      <c r="A242" s="169"/>
      <c r="B242" s="170"/>
      <c r="C242" s="170"/>
      <c r="D242" s="170"/>
      <c r="E242" s="170"/>
      <c r="F242" s="170"/>
      <c r="G242" s="170"/>
      <c r="H242" s="170"/>
      <c r="I242" s="171"/>
      <c r="J242" s="166"/>
      <c r="K242" s="166"/>
      <c r="L242" s="166"/>
      <c r="M242" s="166"/>
      <c r="N242" s="26"/>
      <c r="O242" s="167"/>
      <c r="P242" s="168"/>
      <c r="Q242" s="65"/>
      <c r="R242" s="66"/>
      <c r="S242" s="21"/>
    </row>
    <row r="243" spans="1:19">
      <c r="A243" s="169"/>
      <c r="B243" s="170"/>
      <c r="C243" s="170"/>
      <c r="D243" s="170"/>
      <c r="E243" s="170"/>
      <c r="F243" s="170"/>
      <c r="G243" s="170"/>
      <c r="H243" s="170"/>
      <c r="I243" s="171"/>
      <c r="J243" s="166"/>
      <c r="K243" s="166"/>
      <c r="L243" s="166"/>
      <c r="M243" s="166"/>
      <c r="N243" s="26"/>
      <c r="O243" s="167"/>
      <c r="P243" s="168"/>
      <c r="Q243" s="65"/>
      <c r="R243" s="66"/>
      <c r="S243" s="21"/>
    </row>
    <row r="244" spans="1:19">
      <c r="A244" s="169"/>
      <c r="B244" s="170"/>
      <c r="C244" s="170"/>
      <c r="D244" s="170"/>
      <c r="E244" s="170"/>
      <c r="F244" s="170"/>
      <c r="G244" s="170"/>
      <c r="H244" s="170"/>
      <c r="I244" s="171"/>
      <c r="J244" s="166"/>
      <c r="K244" s="166"/>
      <c r="L244" s="166"/>
      <c r="M244" s="166"/>
      <c r="N244" s="26"/>
      <c r="O244" s="167"/>
      <c r="P244" s="168"/>
      <c r="Q244" s="65"/>
      <c r="R244" s="66"/>
      <c r="S244" s="21"/>
    </row>
    <row r="245" spans="1:19">
      <c r="A245" s="169"/>
      <c r="B245" s="170"/>
      <c r="C245" s="170"/>
      <c r="D245" s="170"/>
      <c r="E245" s="170"/>
      <c r="F245" s="170"/>
      <c r="G245" s="170"/>
      <c r="H245" s="170"/>
      <c r="I245" s="171"/>
      <c r="J245" s="166"/>
      <c r="K245" s="166"/>
      <c r="L245" s="166"/>
      <c r="M245" s="166"/>
      <c r="N245" s="26"/>
      <c r="O245" s="167"/>
      <c r="P245" s="168"/>
      <c r="Q245" s="65"/>
      <c r="R245" s="66"/>
      <c r="S245" s="21"/>
    </row>
    <row r="246" spans="1:19">
      <c r="A246" s="169"/>
      <c r="B246" s="170"/>
      <c r="C246" s="170"/>
      <c r="D246" s="170"/>
      <c r="E246" s="170"/>
      <c r="F246" s="170"/>
      <c r="G246" s="170"/>
      <c r="H246" s="170"/>
      <c r="I246" s="171"/>
      <c r="J246" s="166"/>
      <c r="K246" s="166"/>
      <c r="L246" s="166"/>
      <c r="M246" s="166"/>
      <c r="N246" s="26"/>
      <c r="O246" s="167"/>
      <c r="P246" s="168"/>
      <c r="Q246" s="65"/>
      <c r="R246" s="66"/>
      <c r="S246" s="21"/>
    </row>
    <row r="247" spans="1:19">
      <c r="A247" s="169"/>
      <c r="B247" s="170"/>
      <c r="C247" s="170"/>
      <c r="D247" s="170"/>
      <c r="E247" s="170"/>
      <c r="F247" s="170"/>
      <c r="G247" s="170"/>
      <c r="H247" s="170"/>
      <c r="I247" s="171"/>
      <c r="J247" s="166"/>
      <c r="K247" s="166"/>
      <c r="L247" s="166"/>
      <c r="M247" s="166"/>
      <c r="N247" s="26"/>
      <c r="O247" s="167"/>
      <c r="P247" s="168"/>
      <c r="Q247" s="65"/>
      <c r="R247" s="66"/>
      <c r="S247" s="21"/>
    </row>
    <row r="248" spans="1:19">
      <c r="A248" s="169"/>
      <c r="B248" s="170"/>
      <c r="C248" s="170"/>
      <c r="D248" s="170"/>
      <c r="E248" s="170"/>
      <c r="F248" s="170"/>
      <c r="G248" s="170"/>
      <c r="H248" s="170"/>
      <c r="I248" s="171"/>
      <c r="J248" s="166"/>
      <c r="K248" s="166"/>
      <c r="L248" s="166"/>
      <c r="M248" s="166"/>
      <c r="N248" s="26"/>
      <c r="O248" s="167"/>
      <c r="P248" s="168"/>
      <c r="Q248" s="65"/>
      <c r="R248" s="65"/>
      <c r="S248" s="21"/>
    </row>
    <row r="249" spans="1:19" ht="15" customHeight="1">
      <c r="A249" s="154" t="s">
        <v>131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5"/>
      <c r="Q249" s="104">
        <f>SUM(Q239:Q248)</f>
        <v>0</v>
      </c>
      <c r="R249" s="104">
        <f>SUM(R239:R248)</f>
        <v>0</v>
      </c>
      <c r="S249" s="21"/>
    </row>
    <row r="250" spans="1:19">
      <c r="A250" s="156" t="s">
        <v>130</v>
      </c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7"/>
      <c r="Q250" s="105">
        <f>Q223+Q236+Q249</f>
        <v>0</v>
      </c>
      <c r="R250" s="105">
        <f>R223+R236+R249</f>
        <v>0</v>
      </c>
      <c r="S250" s="21"/>
    </row>
    <row r="251" spans="1:19">
      <c r="A251" s="158" t="s">
        <v>129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60">
        <f>$P$8</f>
        <v>43831</v>
      </c>
      <c r="R251" s="161"/>
      <c r="S251" s="21"/>
    </row>
    <row r="252" spans="1:19" ht="25.5">
      <c r="A252" s="162" t="s">
        <v>128</v>
      </c>
      <c r="B252" s="163"/>
      <c r="C252" s="163"/>
      <c r="D252" s="163"/>
      <c r="E252" s="163"/>
      <c r="F252" s="163"/>
      <c r="G252" s="164"/>
      <c r="H252" s="165" t="str">
        <f>"Сумма, "&amp;$R$4</f>
        <v>Сумма, тыс.руб</v>
      </c>
      <c r="I252" s="165"/>
      <c r="J252" s="165"/>
      <c r="K252" s="165"/>
      <c r="L252" s="165" t="s">
        <v>128</v>
      </c>
      <c r="M252" s="137"/>
      <c r="N252" s="137"/>
      <c r="O252" s="137"/>
      <c r="P252" s="137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147" t="s">
        <v>126</v>
      </c>
      <c r="B253" s="148"/>
      <c r="C253" s="148"/>
      <c r="D253" s="148"/>
      <c r="E253" s="148"/>
      <c r="F253" s="148"/>
      <c r="G253" s="149"/>
      <c r="H253" s="144"/>
      <c r="I253" s="144"/>
      <c r="J253" s="144"/>
      <c r="K253" s="144"/>
      <c r="L253" s="150" t="s">
        <v>125</v>
      </c>
      <c r="M253" s="151"/>
      <c r="N253" s="151"/>
      <c r="O253" s="151"/>
      <c r="P253" s="152"/>
      <c r="Q253" s="25"/>
      <c r="R253" s="24"/>
      <c r="S253" s="21"/>
    </row>
    <row r="254" spans="1:19" ht="16.5" customHeight="1">
      <c r="A254" s="147" t="s">
        <v>124</v>
      </c>
      <c r="B254" s="148"/>
      <c r="C254" s="148"/>
      <c r="D254" s="148"/>
      <c r="E254" s="148"/>
      <c r="F254" s="148"/>
      <c r="G254" s="149"/>
      <c r="H254" s="153">
        <f>SUM(H255:K257)</f>
        <v>0</v>
      </c>
      <c r="I254" s="153"/>
      <c r="J254" s="153"/>
      <c r="K254" s="153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261" t="s">
        <v>122</v>
      </c>
      <c r="B255" s="262"/>
      <c r="C255" s="262"/>
      <c r="D255" s="262"/>
      <c r="E255" s="262"/>
      <c r="F255" s="262"/>
      <c r="G255" s="263"/>
      <c r="H255" s="144"/>
      <c r="I255" s="144"/>
      <c r="J255" s="144"/>
      <c r="K255" s="144"/>
      <c r="L255" s="145"/>
      <c r="M255" s="145"/>
      <c r="N255" s="145"/>
      <c r="O255" s="145"/>
      <c r="P255" s="145"/>
      <c r="Q255" s="145"/>
      <c r="R255" s="145"/>
      <c r="S255" s="21"/>
    </row>
    <row r="256" spans="1:19" ht="18" customHeight="1">
      <c r="A256" s="261" t="s">
        <v>121</v>
      </c>
      <c r="B256" s="262"/>
      <c r="C256" s="262"/>
      <c r="D256" s="262"/>
      <c r="E256" s="262"/>
      <c r="F256" s="262"/>
      <c r="G256" s="263"/>
      <c r="H256" s="144"/>
      <c r="I256" s="144"/>
      <c r="J256" s="144"/>
      <c r="K256" s="144"/>
      <c r="L256" s="146"/>
      <c r="M256" s="146"/>
      <c r="N256" s="146"/>
      <c r="O256" s="146"/>
      <c r="P256" s="146"/>
      <c r="Q256" s="146"/>
      <c r="R256" s="146"/>
      <c r="S256" s="21"/>
    </row>
    <row r="257" spans="1:19">
      <c r="A257" s="261" t="s">
        <v>120</v>
      </c>
      <c r="B257" s="262"/>
      <c r="C257" s="262"/>
      <c r="D257" s="262"/>
      <c r="E257" s="262"/>
      <c r="F257" s="262"/>
      <c r="G257" s="263"/>
      <c r="H257" s="144"/>
      <c r="I257" s="144"/>
      <c r="J257" s="144"/>
      <c r="K257" s="144"/>
      <c r="L257" s="139"/>
      <c r="M257" s="139"/>
      <c r="N257" s="139"/>
      <c r="O257" s="139"/>
      <c r="P257" s="139"/>
      <c r="Q257" s="139"/>
      <c r="R257" s="139"/>
      <c r="S257" s="21"/>
    </row>
    <row r="258" spans="1:19" ht="18.75">
      <c r="A258" s="136" t="s">
        <v>206</v>
      </c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21"/>
    </row>
    <row r="259" spans="1:19" ht="15" customHeight="1">
      <c r="A259" s="124" t="s">
        <v>207</v>
      </c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6"/>
      <c r="S259" s="21"/>
    </row>
    <row r="260" spans="1:19" ht="34.5" customHeight="1">
      <c r="A260" s="137" t="s">
        <v>152</v>
      </c>
      <c r="B260" s="137"/>
      <c r="C260" s="137"/>
      <c r="D260" s="137"/>
      <c r="E260" s="137"/>
      <c r="F260" s="137"/>
      <c r="G260" s="137"/>
      <c r="H260" s="137"/>
      <c r="I260" s="137"/>
      <c r="J260" s="138" t="s">
        <v>208</v>
      </c>
      <c r="K260" s="139"/>
      <c r="L260" s="139"/>
      <c r="M260" s="139"/>
      <c r="N260" s="139"/>
      <c r="O260" s="140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132"/>
      <c r="B261" s="132"/>
      <c r="C261" s="132"/>
      <c r="D261" s="132"/>
      <c r="E261" s="132"/>
      <c r="F261" s="132"/>
      <c r="G261" s="132"/>
      <c r="H261" s="132"/>
      <c r="I261" s="132"/>
      <c r="J261" s="133"/>
      <c r="K261" s="134"/>
      <c r="L261" s="134"/>
      <c r="M261" s="134"/>
      <c r="N261" s="134"/>
      <c r="O261" s="135"/>
      <c r="P261" s="48"/>
      <c r="Q261" s="48"/>
      <c r="R261" s="67"/>
      <c r="S261" s="21"/>
    </row>
    <row r="262" spans="1:19" ht="18.75">
      <c r="A262" s="132"/>
      <c r="B262" s="132"/>
      <c r="C262" s="132"/>
      <c r="D262" s="132"/>
      <c r="E262" s="132"/>
      <c r="F262" s="132"/>
      <c r="G262" s="132"/>
      <c r="H262" s="132"/>
      <c r="I262" s="132"/>
      <c r="J262" s="133"/>
      <c r="K262" s="134"/>
      <c r="L262" s="134"/>
      <c r="M262" s="134"/>
      <c r="N262" s="134"/>
      <c r="O262" s="135"/>
      <c r="P262" s="48"/>
      <c r="Q262" s="48"/>
      <c r="R262" s="67"/>
      <c r="S262" s="21"/>
    </row>
    <row r="263" spans="1:19" ht="18.75">
      <c r="A263" s="132"/>
      <c r="B263" s="132"/>
      <c r="C263" s="132"/>
      <c r="D263" s="132"/>
      <c r="E263" s="132"/>
      <c r="F263" s="132"/>
      <c r="G263" s="132"/>
      <c r="H263" s="132"/>
      <c r="I263" s="132"/>
      <c r="J263" s="133"/>
      <c r="K263" s="134"/>
      <c r="L263" s="134"/>
      <c r="M263" s="134"/>
      <c r="N263" s="134"/>
      <c r="O263" s="135"/>
      <c r="P263" s="48"/>
      <c r="Q263" s="48"/>
      <c r="R263" s="67"/>
      <c r="S263" s="21"/>
    </row>
    <row r="264" spans="1:19" ht="18.75">
      <c r="A264" s="132"/>
      <c r="B264" s="132"/>
      <c r="C264" s="132"/>
      <c r="D264" s="132"/>
      <c r="E264" s="132"/>
      <c r="F264" s="132"/>
      <c r="G264" s="132"/>
      <c r="H264" s="132"/>
      <c r="I264" s="132"/>
      <c r="J264" s="133"/>
      <c r="K264" s="134"/>
      <c r="L264" s="134"/>
      <c r="M264" s="134"/>
      <c r="N264" s="134"/>
      <c r="O264" s="135"/>
      <c r="P264" s="48"/>
      <c r="Q264" s="48"/>
      <c r="R264" s="67"/>
      <c r="S264" s="21"/>
    </row>
    <row r="265" spans="1:19" ht="18.75">
      <c r="A265" s="132"/>
      <c r="B265" s="132"/>
      <c r="C265" s="132"/>
      <c r="D265" s="132"/>
      <c r="E265" s="132"/>
      <c r="F265" s="132"/>
      <c r="G265" s="132"/>
      <c r="H265" s="132"/>
      <c r="I265" s="132"/>
      <c r="J265" s="133"/>
      <c r="K265" s="134"/>
      <c r="L265" s="134"/>
      <c r="M265" s="134"/>
      <c r="N265" s="134"/>
      <c r="O265" s="135"/>
      <c r="P265" s="48"/>
      <c r="Q265" s="48"/>
      <c r="R265" s="67"/>
      <c r="S265" s="21"/>
    </row>
    <row r="266" spans="1:19">
      <c r="A266" s="127" t="s">
        <v>211</v>
      </c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9"/>
      <c r="R266" s="110">
        <f>SUM(R261:R265)</f>
        <v>0</v>
      </c>
      <c r="S266" s="21"/>
    </row>
    <row r="267" spans="1:19" ht="15" customHeight="1">
      <c r="A267" s="124" t="s">
        <v>213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6"/>
      <c r="S267" s="21"/>
    </row>
    <row r="268" spans="1:19" ht="38.25" customHeight="1">
      <c r="A268" s="130" t="s">
        <v>152</v>
      </c>
      <c r="B268" s="130"/>
      <c r="C268" s="130"/>
      <c r="D268" s="130"/>
      <c r="E268" s="130"/>
      <c r="F268" s="131" t="s">
        <v>212</v>
      </c>
      <c r="G268" s="130"/>
      <c r="H268" s="130"/>
      <c r="I268" s="130"/>
      <c r="J268" s="130"/>
      <c r="K268" s="130" t="s">
        <v>208</v>
      </c>
      <c r="L268" s="130"/>
      <c r="M268" s="130"/>
      <c r="N268" s="130"/>
      <c r="O268" s="130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48"/>
      <c r="Q269" s="48"/>
      <c r="R269" s="67"/>
      <c r="S269" s="21"/>
    </row>
    <row r="270" spans="1:19" ht="18.75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48"/>
      <c r="Q270" s="48"/>
      <c r="R270" s="67"/>
      <c r="S270" s="21"/>
    </row>
    <row r="271" spans="1:19" ht="18.75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48"/>
      <c r="Q271" s="48"/>
      <c r="R271" s="67"/>
      <c r="S271" s="21"/>
    </row>
    <row r="272" spans="1:19" ht="18.75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48"/>
      <c r="Q272" s="48"/>
      <c r="R272" s="67"/>
      <c r="S272" s="21"/>
    </row>
    <row r="273" spans="1:19" ht="18.75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48"/>
      <c r="Q273" s="48"/>
      <c r="R273" s="67"/>
      <c r="S273" s="21"/>
    </row>
    <row r="274" spans="1:19">
      <c r="A274" s="127" t="s">
        <v>211</v>
      </c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9"/>
      <c r="R274" s="110">
        <f>SUM(R269:R273)</f>
        <v>0</v>
      </c>
      <c r="S274" s="21"/>
    </row>
    <row r="275" spans="1:19" ht="18.75" customHeight="1">
      <c r="A275" s="121" t="s">
        <v>119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21"/>
    </row>
    <row r="276" spans="1:19" ht="93" customHeight="1">
      <c r="A276" s="122" t="s">
        <v>214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260" t="s">
        <v>118</v>
      </c>
      <c r="N277" s="260"/>
      <c r="O277" s="260"/>
      <c r="P277" s="260"/>
      <c r="Q277" s="260"/>
      <c r="R277" s="260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93">
    <mergeCell ref="A111:H111"/>
    <mergeCell ref="L111:Q111"/>
    <mergeCell ref="A112:H112"/>
    <mergeCell ref="L112:Q112"/>
    <mergeCell ref="A113:H113"/>
    <mergeCell ref="L113:Q113"/>
    <mergeCell ref="A114:H114"/>
    <mergeCell ref="L114:Q114"/>
    <mergeCell ref="A115:H115"/>
    <mergeCell ref="L115:Q115"/>
    <mergeCell ref="A5:I5"/>
    <mergeCell ref="J5:R5"/>
    <mergeCell ref="A6:E6"/>
    <mergeCell ref="F6:H6"/>
    <mergeCell ref="I6:M6"/>
    <mergeCell ref="N6:R6"/>
    <mergeCell ref="A2:R2"/>
    <mergeCell ref="A3:I3"/>
    <mergeCell ref="J3:O3"/>
    <mergeCell ref="P3:Q3"/>
    <mergeCell ref="A4:I4"/>
    <mergeCell ref="J4:O4"/>
    <mergeCell ref="P4:Q4"/>
    <mergeCell ref="A10:H10"/>
    <mergeCell ref="I10:J10"/>
    <mergeCell ref="K10:L10"/>
    <mergeCell ref="M10:N10"/>
    <mergeCell ref="A11:H11"/>
    <mergeCell ref="I11:J11"/>
    <mergeCell ref="K11:L11"/>
    <mergeCell ref="M11:N11"/>
    <mergeCell ref="A7:R7"/>
    <mergeCell ref="A8:O8"/>
    <mergeCell ref="P8:Q8"/>
    <mergeCell ref="R8:R9"/>
    <mergeCell ref="A9:H9"/>
    <mergeCell ref="I9:J9"/>
    <mergeCell ref="K9:L9"/>
    <mergeCell ref="M9:N9"/>
    <mergeCell ref="A14:H14"/>
    <mergeCell ref="I14:J14"/>
    <mergeCell ref="K14:L14"/>
    <mergeCell ref="M14:N14"/>
    <mergeCell ref="A15:H15"/>
    <mergeCell ref="I15:J15"/>
    <mergeCell ref="K15:L15"/>
    <mergeCell ref="M15:N15"/>
    <mergeCell ref="A12:H12"/>
    <mergeCell ref="I12:J12"/>
    <mergeCell ref="K12:L12"/>
    <mergeCell ref="M12:N12"/>
    <mergeCell ref="A13:H13"/>
    <mergeCell ref="I13:J13"/>
    <mergeCell ref="K13:L13"/>
    <mergeCell ref="M13:N13"/>
    <mergeCell ref="A18:H18"/>
    <mergeCell ref="I18:J18"/>
    <mergeCell ref="K18:L18"/>
    <mergeCell ref="M18:N18"/>
    <mergeCell ref="A19:H19"/>
    <mergeCell ref="I19:J19"/>
    <mergeCell ref="K19:L19"/>
    <mergeCell ref="M19:N19"/>
    <mergeCell ref="A16:H16"/>
    <mergeCell ref="I16:J16"/>
    <mergeCell ref="K16:L16"/>
    <mergeCell ref="M16:N16"/>
    <mergeCell ref="A17:H17"/>
    <mergeCell ref="I17:J17"/>
    <mergeCell ref="K17:L17"/>
    <mergeCell ref="M17:N17"/>
    <mergeCell ref="A21:R21"/>
    <mergeCell ref="A22:R22"/>
    <mergeCell ref="A23:R23"/>
    <mergeCell ref="A24:O24"/>
    <mergeCell ref="P24:Q24"/>
    <mergeCell ref="R24:R25"/>
    <mergeCell ref="A25:I25"/>
    <mergeCell ref="J25:K25"/>
    <mergeCell ref="L25:M25"/>
    <mergeCell ref="N25:O25"/>
    <mergeCell ref="A28:I28"/>
    <mergeCell ref="J28:K28"/>
    <mergeCell ref="L28:M28"/>
    <mergeCell ref="N28:O28"/>
    <mergeCell ref="A29:I29"/>
    <mergeCell ref="J29:K29"/>
    <mergeCell ref="L29:M29"/>
    <mergeCell ref="N29:O29"/>
    <mergeCell ref="A26:I26"/>
    <mergeCell ref="J26:K26"/>
    <mergeCell ref="L26:M26"/>
    <mergeCell ref="N26:O26"/>
    <mergeCell ref="A27:I27"/>
    <mergeCell ref="J27:K27"/>
    <mergeCell ref="L27:M27"/>
    <mergeCell ref="N27:O27"/>
    <mergeCell ref="A32:I32"/>
    <mergeCell ref="J32:K32"/>
    <mergeCell ref="L32:M32"/>
    <mergeCell ref="N32:O32"/>
    <mergeCell ref="A33:I33"/>
    <mergeCell ref="J33:K33"/>
    <mergeCell ref="L33:M33"/>
    <mergeCell ref="N33:O33"/>
    <mergeCell ref="A30:I30"/>
    <mergeCell ref="J30:K30"/>
    <mergeCell ref="L30:M30"/>
    <mergeCell ref="N30:O30"/>
    <mergeCell ref="A31:I31"/>
    <mergeCell ref="J31:K31"/>
    <mergeCell ref="L31:M31"/>
    <mergeCell ref="N31:O31"/>
    <mergeCell ref="A37:O37"/>
    <mergeCell ref="P37:Q37"/>
    <mergeCell ref="R37:R38"/>
    <mergeCell ref="A38:I38"/>
    <mergeCell ref="J38:K38"/>
    <mergeCell ref="L38:M38"/>
    <mergeCell ref="N38:O38"/>
    <mergeCell ref="A34:I34"/>
    <mergeCell ref="J34:K34"/>
    <mergeCell ref="L34:M34"/>
    <mergeCell ref="N34:O34"/>
    <mergeCell ref="A35:I35"/>
    <mergeCell ref="J35:K35"/>
    <mergeCell ref="L35:M35"/>
    <mergeCell ref="N35:O35"/>
    <mergeCell ref="A41:I41"/>
    <mergeCell ref="J41:K41"/>
    <mergeCell ref="L41:M41"/>
    <mergeCell ref="N41:O41"/>
    <mergeCell ref="A42:I42"/>
    <mergeCell ref="J42:K42"/>
    <mergeCell ref="L42:M42"/>
    <mergeCell ref="N42:O42"/>
    <mergeCell ref="A39:I39"/>
    <mergeCell ref="J39:K39"/>
    <mergeCell ref="L39:M39"/>
    <mergeCell ref="N39:O39"/>
    <mergeCell ref="A40:I40"/>
    <mergeCell ref="J40:K40"/>
    <mergeCell ref="L40:M40"/>
    <mergeCell ref="N40:O40"/>
    <mergeCell ref="A45:I45"/>
    <mergeCell ref="J45:K45"/>
    <mergeCell ref="L45:M45"/>
    <mergeCell ref="N45:O45"/>
    <mergeCell ref="A46:I46"/>
    <mergeCell ref="J46:K46"/>
    <mergeCell ref="L46:M46"/>
    <mergeCell ref="N46:O46"/>
    <mergeCell ref="A43:I43"/>
    <mergeCell ref="J43:K43"/>
    <mergeCell ref="L43:M43"/>
    <mergeCell ref="N43:O43"/>
    <mergeCell ref="A44:I44"/>
    <mergeCell ref="J44:K44"/>
    <mergeCell ref="L44:M44"/>
    <mergeCell ref="N44:O44"/>
    <mergeCell ref="A51:R51"/>
    <mergeCell ref="A52:R52"/>
    <mergeCell ref="A53:R53"/>
    <mergeCell ref="A54:K54"/>
    <mergeCell ref="L54:O54"/>
    <mergeCell ref="A55:K55"/>
    <mergeCell ref="L55:M55"/>
    <mergeCell ref="N55:O55"/>
    <mergeCell ref="A47:I47"/>
    <mergeCell ref="J47:K47"/>
    <mergeCell ref="L47:M47"/>
    <mergeCell ref="N47:O47"/>
    <mergeCell ref="A48:I48"/>
    <mergeCell ref="J48:K48"/>
    <mergeCell ref="L48:M48"/>
    <mergeCell ref="N48:O48"/>
    <mergeCell ref="A58:K58"/>
    <mergeCell ref="L58:M58"/>
    <mergeCell ref="N58:O58"/>
    <mergeCell ref="A59:K59"/>
    <mergeCell ref="L59:M59"/>
    <mergeCell ref="N59:O59"/>
    <mergeCell ref="A56:K56"/>
    <mergeCell ref="L56:M56"/>
    <mergeCell ref="N56:O56"/>
    <mergeCell ref="A57:K57"/>
    <mergeCell ref="L57:M57"/>
    <mergeCell ref="N57:O57"/>
    <mergeCell ref="A63:K63"/>
    <mergeCell ref="L63:M63"/>
    <mergeCell ref="N63:O63"/>
    <mergeCell ref="A64:K64"/>
    <mergeCell ref="L64:M64"/>
    <mergeCell ref="N64:O64"/>
    <mergeCell ref="A60:K60"/>
    <mergeCell ref="L60:M60"/>
    <mergeCell ref="N60:O60"/>
    <mergeCell ref="L61:M61"/>
    <mergeCell ref="N61:O61"/>
    <mergeCell ref="A62:K62"/>
    <mergeCell ref="L62:O62"/>
    <mergeCell ref="A67:K67"/>
    <mergeCell ref="L67:M67"/>
    <mergeCell ref="N67:O67"/>
    <mergeCell ref="A68:K68"/>
    <mergeCell ref="L68:M68"/>
    <mergeCell ref="N68:O68"/>
    <mergeCell ref="A65:K65"/>
    <mergeCell ref="L65:M65"/>
    <mergeCell ref="N65:O65"/>
    <mergeCell ref="A66:K66"/>
    <mergeCell ref="L66:M66"/>
    <mergeCell ref="N66:O66"/>
    <mergeCell ref="A72:K72"/>
    <mergeCell ref="L72:M72"/>
    <mergeCell ref="N72:O72"/>
    <mergeCell ref="A73:K73"/>
    <mergeCell ref="L73:M73"/>
    <mergeCell ref="N73:O73"/>
    <mergeCell ref="L69:M69"/>
    <mergeCell ref="N69:O69"/>
    <mergeCell ref="A70:K70"/>
    <mergeCell ref="L70:O70"/>
    <mergeCell ref="A71:K71"/>
    <mergeCell ref="L71:M71"/>
    <mergeCell ref="N71:O71"/>
    <mergeCell ref="A76:K76"/>
    <mergeCell ref="L76:M76"/>
    <mergeCell ref="N76:O76"/>
    <mergeCell ref="L77:M77"/>
    <mergeCell ref="N77:O77"/>
    <mergeCell ref="L78:M78"/>
    <mergeCell ref="N78:O78"/>
    <mergeCell ref="A74:K74"/>
    <mergeCell ref="L74:M74"/>
    <mergeCell ref="N74:O74"/>
    <mergeCell ref="A75:K75"/>
    <mergeCell ref="L75:M75"/>
    <mergeCell ref="N75:O75"/>
    <mergeCell ref="A84:H84"/>
    <mergeCell ref="L84:Q84"/>
    <mergeCell ref="A90:H90"/>
    <mergeCell ref="L90:Q90"/>
    <mergeCell ref="A91:H91"/>
    <mergeCell ref="L91:Q91"/>
    <mergeCell ref="A79:R79"/>
    <mergeCell ref="A80:R80"/>
    <mergeCell ref="A81:R81"/>
    <mergeCell ref="A82:Q82"/>
    <mergeCell ref="A83:H83"/>
    <mergeCell ref="L83:Q83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96:H96"/>
    <mergeCell ref="L96:Q96"/>
    <mergeCell ref="A97:H97"/>
    <mergeCell ref="L97:Q97"/>
    <mergeCell ref="A103:H103"/>
    <mergeCell ref="L103:Q103"/>
    <mergeCell ref="A92:H92"/>
    <mergeCell ref="L92:Q92"/>
    <mergeCell ref="A93:H93"/>
    <mergeCell ref="L93:Q93"/>
    <mergeCell ref="A94:Q94"/>
    <mergeCell ref="A95:Q95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107:Q107"/>
    <mergeCell ref="A108:Q108"/>
    <mergeCell ref="A109:H109"/>
    <mergeCell ref="L109:Q109"/>
    <mergeCell ref="A110:H110"/>
    <mergeCell ref="L110:Q110"/>
    <mergeCell ref="A104:H104"/>
    <mergeCell ref="L104:Q104"/>
    <mergeCell ref="A105:H105"/>
    <mergeCell ref="L105:Q105"/>
    <mergeCell ref="A106:H106"/>
    <mergeCell ref="L106:Q106"/>
    <mergeCell ref="A119:H119"/>
    <mergeCell ref="L119:Q119"/>
    <mergeCell ref="A120:Q120"/>
    <mergeCell ref="A121:Q121"/>
    <mergeCell ref="A122:H122"/>
    <mergeCell ref="L122:Q122"/>
    <mergeCell ref="A116:H116"/>
    <mergeCell ref="L116:Q116"/>
    <mergeCell ref="A117:H117"/>
    <mergeCell ref="L117:Q117"/>
    <mergeCell ref="A118:H118"/>
    <mergeCell ref="L118:Q118"/>
    <mergeCell ref="A131:H131"/>
    <mergeCell ref="L131:Q131"/>
    <mergeCell ref="A132:H132"/>
    <mergeCell ref="L132:Q132"/>
    <mergeCell ref="A133:Q133"/>
    <mergeCell ref="A134:Q134"/>
    <mergeCell ref="A123:H123"/>
    <mergeCell ref="L123:Q123"/>
    <mergeCell ref="A129:H129"/>
    <mergeCell ref="L129:Q129"/>
    <mergeCell ref="A130:H130"/>
    <mergeCell ref="L130:Q130"/>
    <mergeCell ref="A124:H124"/>
    <mergeCell ref="L124:Q124"/>
    <mergeCell ref="A125:H125"/>
    <mergeCell ref="L125:Q125"/>
    <mergeCell ref="A126:H126"/>
    <mergeCell ref="L126:Q126"/>
    <mergeCell ref="A127:H127"/>
    <mergeCell ref="L127:Q127"/>
    <mergeCell ref="A128:H128"/>
    <mergeCell ref="L128:Q128"/>
    <mergeCell ref="A135:R135"/>
    <mergeCell ref="A136:R136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P151:Q151"/>
    <mergeCell ref="R151:R152"/>
    <mergeCell ref="A152:I152"/>
    <mergeCell ref="J152:K152"/>
    <mergeCell ref="L152:M152"/>
    <mergeCell ref="N152:O152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1:O151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65:R165"/>
    <mergeCell ref="A166:R166"/>
    <mergeCell ref="A167:R167"/>
    <mergeCell ref="A168:P168"/>
    <mergeCell ref="Q168:R168"/>
    <mergeCell ref="A169:I169"/>
    <mergeCell ref="J169:K169"/>
    <mergeCell ref="L169:M169"/>
    <mergeCell ref="O169:P169"/>
    <mergeCell ref="A172:I172"/>
    <mergeCell ref="J172:K172"/>
    <mergeCell ref="L172:M172"/>
    <mergeCell ref="O172:P172"/>
    <mergeCell ref="A173:I173"/>
    <mergeCell ref="J173:K173"/>
    <mergeCell ref="L173:M173"/>
    <mergeCell ref="O173:P173"/>
    <mergeCell ref="A170:I170"/>
    <mergeCell ref="J170:K170"/>
    <mergeCell ref="L170:M170"/>
    <mergeCell ref="O170:P170"/>
    <mergeCell ref="A171:I171"/>
    <mergeCell ref="J171:K171"/>
    <mergeCell ref="L171:M171"/>
    <mergeCell ref="O171:P171"/>
    <mergeCell ref="A176:I176"/>
    <mergeCell ref="J176:K176"/>
    <mergeCell ref="L176:M176"/>
    <mergeCell ref="O176:P176"/>
    <mergeCell ref="A177:I177"/>
    <mergeCell ref="J177:K177"/>
    <mergeCell ref="L177:M177"/>
    <mergeCell ref="O177:P177"/>
    <mergeCell ref="A174:I174"/>
    <mergeCell ref="J174:K174"/>
    <mergeCell ref="L174:M174"/>
    <mergeCell ref="O174:P174"/>
    <mergeCell ref="A175:I175"/>
    <mergeCell ref="J175:K175"/>
    <mergeCell ref="L175:M175"/>
    <mergeCell ref="O175:P175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A178:I178"/>
    <mergeCell ref="J178:K178"/>
    <mergeCell ref="L178:M178"/>
    <mergeCell ref="O178:P178"/>
    <mergeCell ref="A179:I179"/>
    <mergeCell ref="J179:K179"/>
    <mergeCell ref="L179:M179"/>
    <mergeCell ref="O179:P179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Q194:R194"/>
    <mergeCell ref="A195:I195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2:F192"/>
    <mergeCell ref="G192:I192"/>
    <mergeCell ref="J192:K192"/>
    <mergeCell ref="L192:M192"/>
    <mergeCell ref="O192:P192"/>
    <mergeCell ref="A196:I196"/>
    <mergeCell ref="J196:K196"/>
    <mergeCell ref="L196:M196"/>
    <mergeCell ref="O196:P196"/>
    <mergeCell ref="A197:I197"/>
    <mergeCell ref="J197:K197"/>
    <mergeCell ref="L197:M197"/>
    <mergeCell ref="O197:P197"/>
    <mergeCell ref="A193:P193"/>
    <mergeCell ref="A194:P194"/>
    <mergeCell ref="A200:I200"/>
    <mergeCell ref="J200:K200"/>
    <mergeCell ref="L200:M200"/>
    <mergeCell ref="O200:P200"/>
    <mergeCell ref="A201:I201"/>
    <mergeCell ref="J201:K201"/>
    <mergeCell ref="L201:M201"/>
    <mergeCell ref="O201:P201"/>
    <mergeCell ref="A198:I198"/>
    <mergeCell ref="J198:K198"/>
    <mergeCell ref="L198:M198"/>
    <mergeCell ref="O198:P198"/>
    <mergeCell ref="A199:I199"/>
    <mergeCell ref="J199:K199"/>
    <mergeCell ref="L199:M199"/>
    <mergeCell ref="O199:P199"/>
    <mergeCell ref="A204:I204"/>
    <mergeCell ref="J204:K204"/>
    <mergeCell ref="L204:M204"/>
    <mergeCell ref="O204:P204"/>
    <mergeCell ref="A205:I205"/>
    <mergeCell ref="J205:K205"/>
    <mergeCell ref="L205:M205"/>
    <mergeCell ref="O205:P205"/>
    <mergeCell ref="A202:I202"/>
    <mergeCell ref="J202:K202"/>
    <mergeCell ref="L202:M202"/>
    <mergeCell ref="O202:P202"/>
    <mergeCell ref="A203:I203"/>
    <mergeCell ref="J203:K203"/>
    <mergeCell ref="L203:M203"/>
    <mergeCell ref="O203:P203"/>
    <mergeCell ref="A212:I212"/>
    <mergeCell ref="J212:K212"/>
    <mergeCell ref="L212:M212"/>
    <mergeCell ref="O212:P212"/>
    <mergeCell ref="A213:I213"/>
    <mergeCell ref="J213:K213"/>
    <mergeCell ref="L213:M213"/>
    <mergeCell ref="O213:P213"/>
    <mergeCell ref="A206:P206"/>
    <mergeCell ref="A207:P207"/>
    <mergeCell ref="A208:R208"/>
    <mergeCell ref="A209:R209"/>
    <mergeCell ref="A210:R210"/>
    <mergeCell ref="A211:P211"/>
    <mergeCell ref="Q211:R211"/>
    <mergeCell ref="A216:I216"/>
    <mergeCell ref="J216:K216"/>
    <mergeCell ref="L216:M216"/>
    <mergeCell ref="O216:P216"/>
    <mergeCell ref="A217:I217"/>
    <mergeCell ref="J217:K217"/>
    <mergeCell ref="L217:M217"/>
    <mergeCell ref="O217:P217"/>
    <mergeCell ref="A214:I214"/>
    <mergeCell ref="J214:K214"/>
    <mergeCell ref="L214:M214"/>
    <mergeCell ref="O214:P214"/>
    <mergeCell ref="A215:I215"/>
    <mergeCell ref="J215:K215"/>
    <mergeCell ref="L215:M215"/>
    <mergeCell ref="O215:P215"/>
    <mergeCell ref="A220:I220"/>
    <mergeCell ref="J220:K220"/>
    <mergeCell ref="L220:M220"/>
    <mergeCell ref="O220:P220"/>
    <mergeCell ref="A221:I221"/>
    <mergeCell ref="J221:K221"/>
    <mergeCell ref="L221:M221"/>
    <mergeCell ref="O221:P221"/>
    <mergeCell ref="A218:I218"/>
    <mergeCell ref="J218:K218"/>
    <mergeCell ref="L218:M218"/>
    <mergeCell ref="O218:P218"/>
    <mergeCell ref="A219:I219"/>
    <mergeCell ref="J219:K219"/>
    <mergeCell ref="L219:M219"/>
    <mergeCell ref="O219:P219"/>
    <mergeCell ref="Q224:R224"/>
    <mergeCell ref="A225:F225"/>
    <mergeCell ref="G225:I225"/>
    <mergeCell ref="J225:K225"/>
    <mergeCell ref="L225:M225"/>
    <mergeCell ref="O225:P225"/>
    <mergeCell ref="A222:I222"/>
    <mergeCell ref="J222:K222"/>
    <mergeCell ref="L222:M222"/>
    <mergeCell ref="O222:P222"/>
    <mergeCell ref="A223:P223"/>
    <mergeCell ref="A224:P224"/>
    <mergeCell ref="A226:F226"/>
    <mergeCell ref="G226:I226"/>
    <mergeCell ref="J226:K226"/>
    <mergeCell ref="L226:M226"/>
    <mergeCell ref="O226:P226"/>
    <mergeCell ref="A227:F227"/>
    <mergeCell ref="G227:I227"/>
    <mergeCell ref="J227:K227"/>
    <mergeCell ref="L227:M227"/>
    <mergeCell ref="O227:P227"/>
    <mergeCell ref="A228:F228"/>
    <mergeCell ref="G228:I228"/>
    <mergeCell ref="J228:K228"/>
    <mergeCell ref="L228:M228"/>
    <mergeCell ref="O228:P228"/>
    <mergeCell ref="A229:F229"/>
    <mergeCell ref="G229:I229"/>
    <mergeCell ref="J229:K229"/>
    <mergeCell ref="L229:M229"/>
    <mergeCell ref="O229:P229"/>
    <mergeCell ref="A230:F230"/>
    <mergeCell ref="G230:I230"/>
    <mergeCell ref="J230:K230"/>
    <mergeCell ref="L230:M230"/>
    <mergeCell ref="O230:P230"/>
    <mergeCell ref="A231:F231"/>
    <mergeCell ref="G231:I231"/>
    <mergeCell ref="J231:K231"/>
    <mergeCell ref="L231:M231"/>
    <mergeCell ref="O231:P231"/>
    <mergeCell ref="A232:F232"/>
    <mergeCell ref="G232:I232"/>
    <mergeCell ref="J232:K232"/>
    <mergeCell ref="L232:M232"/>
    <mergeCell ref="O232:P232"/>
    <mergeCell ref="A233:F233"/>
    <mergeCell ref="G233:I233"/>
    <mergeCell ref="J233:K233"/>
    <mergeCell ref="L233:M233"/>
    <mergeCell ref="O233:P233"/>
    <mergeCell ref="A236:P236"/>
    <mergeCell ref="A237:P237"/>
    <mergeCell ref="Q237:R237"/>
    <mergeCell ref="A238:I238"/>
    <mergeCell ref="J238:K238"/>
    <mergeCell ref="L238:M238"/>
    <mergeCell ref="O238:P238"/>
    <mergeCell ref="A234:F234"/>
    <mergeCell ref="G234:I234"/>
    <mergeCell ref="J234:K234"/>
    <mergeCell ref="L234:M234"/>
    <mergeCell ref="O234:P234"/>
    <mergeCell ref="A235:F235"/>
    <mergeCell ref="G235:I235"/>
    <mergeCell ref="J235:K235"/>
    <mergeCell ref="L235:M235"/>
    <mergeCell ref="O235:P235"/>
    <mergeCell ref="A241:I241"/>
    <mergeCell ref="J241:K241"/>
    <mergeCell ref="L241:M241"/>
    <mergeCell ref="O241:P241"/>
    <mergeCell ref="A242:I242"/>
    <mergeCell ref="J242:K242"/>
    <mergeCell ref="L242:M242"/>
    <mergeCell ref="O242:P242"/>
    <mergeCell ref="A239:I239"/>
    <mergeCell ref="J239:K239"/>
    <mergeCell ref="L239:M239"/>
    <mergeCell ref="O239:P239"/>
    <mergeCell ref="A240:I240"/>
    <mergeCell ref="J240:K240"/>
    <mergeCell ref="L240:M240"/>
    <mergeCell ref="O240:P240"/>
    <mergeCell ref="A245:I245"/>
    <mergeCell ref="J245:K245"/>
    <mergeCell ref="L245:M245"/>
    <mergeCell ref="O245:P245"/>
    <mergeCell ref="A246:I246"/>
    <mergeCell ref="J246:K246"/>
    <mergeCell ref="L246:M246"/>
    <mergeCell ref="O246:P246"/>
    <mergeCell ref="A243:I243"/>
    <mergeCell ref="J243:K243"/>
    <mergeCell ref="L243:M243"/>
    <mergeCell ref="O243:P243"/>
    <mergeCell ref="A244:I244"/>
    <mergeCell ref="J244:K244"/>
    <mergeCell ref="L244:M244"/>
    <mergeCell ref="O244:P244"/>
    <mergeCell ref="A249:P249"/>
    <mergeCell ref="A250:P250"/>
    <mergeCell ref="A251:P251"/>
    <mergeCell ref="Q251:R251"/>
    <mergeCell ref="A252:G252"/>
    <mergeCell ref="H252:K252"/>
    <mergeCell ref="L252:P252"/>
    <mergeCell ref="A247:I247"/>
    <mergeCell ref="J247:K247"/>
    <mergeCell ref="L247:M247"/>
    <mergeCell ref="O247:P247"/>
    <mergeCell ref="A248:I248"/>
    <mergeCell ref="J248:K248"/>
    <mergeCell ref="L248:M248"/>
    <mergeCell ref="O248:P248"/>
    <mergeCell ref="A257:G257"/>
    <mergeCell ref="H257:K257"/>
    <mergeCell ref="A258:R258"/>
    <mergeCell ref="A259:R259"/>
    <mergeCell ref="A260:I260"/>
    <mergeCell ref="J260:O260"/>
    <mergeCell ref="A253:G253"/>
    <mergeCell ref="H253:K253"/>
    <mergeCell ref="L253:P253"/>
    <mergeCell ref="A254:G254"/>
    <mergeCell ref="H254:K254"/>
    <mergeCell ref="A255:G255"/>
    <mergeCell ref="H255:K255"/>
    <mergeCell ref="L255:R257"/>
    <mergeCell ref="A256:G256"/>
    <mergeCell ref="H256:K256"/>
    <mergeCell ref="A264:I264"/>
    <mergeCell ref="J264:O264"/>
    <mergeCell ref="A265:I265"/>
    <mergeCell ref="J265:O265"/>
    <mergeCell ref="A266:Q266"/>
    <mergeCell ref="A267:R267"/>
    <mergeCell ref="A261:I261"/>
    <mergeCell ref="J261:O261"/>
    <mergeCell ref="A262:I262"/>
    <mergeCell ref="J262:O262"/>
    <mergeCell ref="A263:I263"/>
    <mergeCell ref="J263:O263"/>
    <mergeCell ref="A270:E270"/>
    <mergeCell ref="F270:J270"/>
    <mergeCell ref="K270:O270"/>
    <mergeCell ref="A271:E271"/>
    <mergeCell ref="F271:J271"/>
    <mergeCell ref="K271:O271"/>
    <mergeCell ref="A268:E268"/>
    <mergeCell ref="F268:J268"/>
    <mergeCell ref="K268:O268"/>
    <mergeCell ref="A269:E269"/>
    <mergeCell ref="F269:J269"/>
    <mergeCell ref="K269:O269"/>
    <mergeCell ref="M277:R277"/>
    <mergeCell ref="A274:Q274"/>
    <mergeCell ref="A275:R275"/>
    <mergeCell ref="A276:R276"/>
    <mergeCell ref="A272:E272"/>
    <mergeCell ref="F272:J272"/>
    <mergeCell ref="K272:O272"/>
    <mergeCell ref="A273:E273"/>
    <mergeCell ref="F273:J273"/>
    <mergeCell ref="K273:O273"/>
  </mergeCells>
  <conditionalFormatting sqref="P24">
    <cfRule type="expression" dxfId="15" priority="4">
      <formula>$P$24=""</formula>
    </cfRule>
  </conditionalFormatting>
  <conditionalFormatting sqref="P138">
    <cfRule type="expression" dxfId="14" priority="3">
      <formula>$P$24=""</formula>
    </cfRule>
  </conditionalFormatting>
  <conditionalFormatting sqref="P151">
    <cfRule type="expression" dxfId="13" priority="2">
      <formula>$P$24=""</formula>
    </cfRule>
  </conditionalFormatting>
  <conditionalFormatting sqref="P8">
    <cfRule type="expression" dxfId="12" priority="1">
      <formula>$P$24=""</formula>
    </cfRule>
  </conditionalFormatting>
  <dataValidations count="1">
    <dataValidation type="list" allowBlank="1" showInputMessage="1" showErrorMessage="1" sqref="UYQ983229:UYR983238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VIM983229:VIN983238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VSI983229:VSJ983238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WCE983229:WCF983238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WMA983229:WMB983238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WVW983229:WVX98323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O170:P179 O183:P192 O196:P205 O213:P222 O226:P235 O239:P248" xr:uid="{00000000-0002-0000-0200-000000000000}">
      <formula1>"да, нет"</formula1>
    </dataValidation>
  </dataValidations>
  <pageMargins left="0.7" right="0.7" top="0.75" bottom="0.75" header="0.3" footer="0.3"/>
  <pageSetup paperSize="9" scale="50" orientation="portrait" r:id="rId1"/>
  <rowBreaks count="4" manualBreakCount="4">
    <brk id="78" max="16383" man="1"/>
    <brk id="150" max="16383" man="1"/>
    <brk id="180" max="16383" man="1"/>
    <brk id="257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ate" allowBlank="1" showInputMessage="1" showErrorMessage="1" xr:uid="{00000000-0002-0000-0200-000001000000}">
          <x14:formula1>
            <xm:f>36526</xm:f>
          </x14:formula1>
          <x14:formula2>
            <xm:f>54789</xm:f>
          </x14:formula2>
          <xm:sqref>TBF983229:TBI983238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TLB983229:TLE983238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TUX983229:TVA983238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UET983229:UEW983238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UOP983229:UOS983238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UYL983229:UYO983238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VIH983229:VIK983238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VSD983229:VSG983238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WBZ983229:WCC983238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WLV983229:WLY983238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WVR983229:WVU983238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K10:N19 L26:O35 L39:O48 L140:O149 L153:O162 J170:M179 J183:M192 J196:M205 J213:M222 J226:M235 J239:M248</xm:sqref>
        </x14:dataValidation>
        <x14:dataValidation type="decimal" operator="greaterThanOrEqual" allowBlank="1" showInputMessage="1" showErrorMessage="1" xr:uid="{00000000-0002-0000-0200-000002000000}">
          <x14:formula1>
            <xm:f>0</xm:f>
          </x14:formula1>
          <xm:sqref>PGW983307:PHB983310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PQS983307:PQX983310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QAO983307:QAT983310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QKK983307:QKP983310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QUG983307:QUL983310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REC983307:REH983310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RNY983307:ROD983310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RXU983307:RXZ983310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SHQ983307:SHV983310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SRM983307:SRR983310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TBI983307:TBN983310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TLE983307:TLJ983310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TVA983307:TVF983310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UEW983307:UFB983310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UOS983307:UOX983310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UYO983307:UYT983310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VIK983307:VIP983310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VSG983307:VSL983310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WCC983307:WCH983310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WLY983307:WMD983310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P10:R19 P26:R35 P39:R48 L56:O60 L64:O68 L72:O76 R84:R93 R97:R106 R110:R119 R123:R132 P140:R149 P153:R162 Q239:R248 Q170:R179 Q183:R192 Q213:R222 Q226:R235 Q253:R254 H253:K253 H255:K257 Q196:R205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S280"/>
  <sheetViews>
    <sheetView view="pageBreakPreview" zoomScale="85" zoomScaleNormal="100" zoomScaleSheetLayoutView="85" workbookViewId="0">
      <selection activeCell="A123" sqref="A123:R132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237" t="s">
        <v>233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1"/>
    </row>
    <row r="3" spans="1:19" ht="24.75" customHeight="1">
      <c r="A3" s="238" t="s">
        <v>196</v>
      </c>
      <c r="B3" s="239"/>
      <c r="C3" s="239"/>
      <c r="D3" s="239"/>
      <c r="E3" s="239"/>
      <c r="F3" s="239"/>
      <c r="G3" s="239"/>
      <c r="H3" s="239"/>
      <c r="I3" s="240"/>
      <c r="J3" s="270">
        <f>РасшифровкиДата1!J3</f>
        <v>0</v>
      </c>
      <c r="K3" s="271"/>
      <c r="L3" s="271"/>
      <c r="M3" s="271"/>
      <c r="N3" s="271"/>
      <c r="O3" s="272"/>
      <c r="P3" s="244" t="s">
        <v>6</v>
      </c>
      <c r="Q3" s="244"/>
      <c r="R3" s="72">
        <f>РасшифровкиДата1!R3</f>
        <v>0</v>
      </c>
      <c r="S3" s="21"/>
    </row>
    <row r="4" spans="1:19" ht="24.75" customHeight="1">
      <c r="A4" s="230" t="s">
        <v>195</v>
      </c>
      <c r="B4" s="189"/>
      <c r="C4" s="189"/>
      <c r="D4" s="189"/>
      <c r="E4" s="189"/>
      <c r="F4" s="189"/>
      <c r="G4" s="189"/>
      <c r="H4" s="189"/>
      <c r="I4" s="190"/>
      <c r="J4" s="273">
        <f>DATE(YEAR(РасшифровкиДата1!J4),MONTH(РасшифровкиДата1!J4)-6,DAY(РасшифровкиДата1!J4))</f>
        <v>43739</v>
      </c>
      <c r="K4" s="274"/>
      <c r="L4" s="274"/>
      <c r="M4" s="274"/>
      <c r="N4" s="274"/>
      <c r="O4" s="274"/>
      <c r="P4" s="244" t="s">
        <v>194</v>
      </c>
      <c r="Q4" s="244"/>
      <c r="R4" s="73" t="s">
        <v>193</v>
      </c>
      <c r="S4" s="21"/>
    </row>
    <row r="5" spans="1:19" ht="24.75" customHeight="1">
      <c r="A5" s="230" t="s">
        <v>16</v>
      </c>
      <c r="B5" s="189"/>
      <c r="C5" s="189"/>
      <c r="D5" s="189"/>
      <c r="E5" s="189"/>
      <c r="F5" s="189"/>
      <c r="G5" s="189"/>
      <c r="H5" s="189"/>
      <c r="I5" s="190"/>
      <c r="J5" s="264">
        <f>РасшифровкиДата1!J5</f>
        <v>0</v>
      </c>
      <c r="K5" s="265"/>
      <c r="L5" s="265"/>
      <c r="M5" s="265"/>
      <c r="N5" s="265"/>
      <c r="O5" s="265"/>
      <c r="P5" s="265"/>
      <c r="Q5" s="265"/>
      <c r="R5" s="266"/>
      <c r="S5" s="21"/>
    </row>
    <row r="6" spans="1:19" ht="24.75" customHeight="1">
      <c r="A6" s="254" t="s">
        <v>200</v>
      </c>
      <c r="B6" s="254"/>
      <c r="C6" s="254"/>
      <c r="D6" s="254"/>
      <c r="E6" s="254"/>
      <c r="F6" s="267">
        <f>РасшифровкиДата1!F6</f>
        <v>0</v>
      </c>
      <c r="G6" s="268"/>
      <c r="H6" s="269"/>
      <c r="I6" s="254" t="s">
        <v>201</v>
      </c>
      <c r="J6" s="254"/>
      <c r="K6" s="254"/>
      <c r="L6" s="254"/>
      <c r="M6" s="254"/>
      <c r="N6" s="264">
        <f>РасшифровкиДата1!N6</f>
        <v>0</v>
      </c>
      <c r="O6" s="265"/>
      <c r="P6" s="265"/>
      <c r="Q6" s="265"/>
      <c r="R6" s="266"/>
      <c r="S6" s="21"/>
    </row>
    <row r="7" spans="1:19" ht="18.75">
      <c r="A7" s="136" t="s">
        <v>192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21"/>
    </row>
    <row r="8" spans="1:19" ht="15" customHeight="1">
      <c r="A8" s="258" t="s">
        <v>191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9"/>
      <c r="P8" s="200">
        <f>J4</f>
        <v>43739</v>
      </c>
      <c r="Q8" s="201"/>
      <c r="R8" s="202" t="s">
        <v>186</v>
      </c>
      <c r="S8" s="41">
        <f>DATE(YEAR(P8),MONTH(P8)+12,DAY(P8))</f>
        <v>44105</v>
      </c>
    </row>
    <row r="9" spans="1:19" ht="25.5" customHeight="1">
      <c r="A9" s="172" t="s">
        <v>152</v>
      </c>
      <c r="B9" s="174"/>
      <c r="C9" s="174"/>
      <c r="D9" s="174"/>
      <c r="E9" s="174"/>
      <c r="F9" s="174"/>
      <c r="G9" s="174"/>
      <c r="H9" s="173"/>
      <c r="I9" s="222" t="s">
        <v>6</v>
      </c>
      <c r="J9" s="222"/>
      <c r="K9" s="222" t="s">
        <v>151</v>
      </c>
      <c r="L9" s="222"/>
      <c r="M9" s="222" t="s">
        <v>144</v>
      </c>
      <c r="N9" s="222"/>
      <c r="O9" s="74" t="s">
        <v>190</v>
      </c>
      <c r="P9" s="75" t="str">
        <f>"Сумма "&amp;$R$4</f>
        <v>Сумма тыс.руб</v>
      </c>
      <c r="Q9" s="76" t="s">
        <v>127</v>
      </c>
      <c r="R9" s="234"/>
      <c r="S9" s="21"/>
    </row>
    <row r="10" spans="1:19">
      <c r="A10" s="169"/>
      <c r="B10" s="170"/>
      <c r="C10" s="170"/>
      <c r="D10" s="170"/>
      <c r="E10" s="170"/>
      <c r="F10" s="170"/>
      <c r="G10" s="170"/>
      <c r="H10" s="171"/>
      <c r="I10" s="247"/>
      <c r="J10" s="247"/>
      <c r="K10" s="248"/>
      <c r="L10" s="248"/>
      <c r="M10" s="248"/>
      <c r="N10" s="248"/>
      <c r="O10" s="45"/>
      <c r="P10" s="44"/>
      <c r="Q10" s="43"/>
      <c r="R10" s="42"/>
      <c r="S10" s="41" t="b">
        <f t="shared" ref="S10:S19" si="0">M10&gt;$S$8</f>
        <v>0</v>
      </c>
    </row>
    <row r="11" spans="1:19">
      <c r="A11" s="169"/>
      <c r="B11" s="170"/>
      <c r="C11" s="170"/>
      <c r="D11" s="170"/>
      <c r="E11" s="170"/>
      <c r="F11" s="170"/>
      <c r="G11" s="170"/>
      <c r="H11" s="171"/>
      <c r="I11" s="188"/>
      <c r="J11" s="188"/>
      <c r="K11" s="166"/>
      <c r="L11" s="166"/>
      <c r="M11" s="166"/>
      <c r="N11" s="166"/>
      <c r="O11" s="46"/>
      <c r="P11" s="33"/>
      <c r="Q11" s="32"/>
      <c r="R11" s="34"/>
      <c r="S11" s="41" t="b">
        <f t="shared" si="0"/>
        <v>0</v>
      </c>
    </row>
    <row r="12" spans="1:19">
      <c r="A12" s="169"/>
      <c r="B12" s="170"/>
      <c r="C12" s="170"/>
      <c r="D12" s="170"/>
      <c r="E12" s="170"/>
      <c r="F12" s="170"/>
      <c r="G12" s="170"/>
      <c r="H12" s="171"/>
      <c r="I12" s="188"/>
      <c r="J12" s="188"/>
      <c r="K12" s="166"/>
      <c r="L12" s="166"/>
      <c r="M12" s="166"/>
      <c r="N12" s="166"/>
      <c r="O12" s="46"/>
      <c r="P12" s="33"/>
      <c r="Q12" s="32"/>
      <c r="R12" s="34"/>
      <c r="S12" s="41" t="b">
        <f t="shared" si="0"/>
        <v>0</v>
      </c>
    </row>
    <row r="13" spans="1:19">
      <c r="A13" s="169"/>
      <c r="B13" s="170"/>
      <c r="C13" s="170"/>
      <c r="D13" s="170"/>
      <c r="E13" s="170"/>
      <c r="F13" s="170"/>
      <c r="G13" s="170"/>
      <c r="H13" s="171"/>
      <c r="I13" s="188"/>
      <c r="J13" s="188"/>
      <c r="K13" s="166"/>
      <c r="L13" s="166"/>
      <c r="M13" s="166"/>
      <c r="N13" s="166"/>
      <c r="O13" s="46"/>
      <c r="P13" s="33"/>
      <c r="Q13" s="32"/>
      <c r="R13" s="34"/>
      <c r="S13" s="41" t="b">
        <f t="shared" si="0"/>
        <v>0</v>
      </c>
    </row>
    <row r="14" spans="1:19">
      <c r="A14" s="169"/>
      <c r="B14" s="170"/>
      <c r="C14" s="170"/>
      <c r="D14" s="170"/>
      <c r="E14" s="170"/>
      <c r="F14" s="170"/>
      <c r="G14" s="170"/>
      <c r="H14" s="171"/>
      <c r="I14" s="188"/>
      <c r="J14" s="188"/>
      <c r="K14" s="166"/>
      <c r="L14" s="166"/>
      <c r="M14" s="166"/>
      <c r="N14" s="166"/>
      <c r="O14" s="46"/>
      <c r="P14" s="33"/>
      <c r="Q14" s="32"/>
      <c r="R14" s="34"/>
      <c r="S14" s="41" t="b">
        <f t="shared" si="0"/>
        <v>0</v>
      </c>
    </row>
    <row r="15" spans="1:19">
      <c r="A15" s="169"/>
      <c r="B15" s="170"/>
      <c r="C15" s="170"/>
      <c r="D15" s="170"/>
      <c r="E15" s="170"/>
      <c r="F15" s="170"/>
      <c r="G15" s="170"/>
      <c r="H15" s="171"/>
      <c r="I15" s="188"/>
      <c r="J15" s="188"/>
      <c r="K15" s="166"/>
      <c r="L15" s="166"/>
      <c r="M15" s="166"/>
      <c r="N15" s="166"/>
      <c r="O15" s="46"/>
      <c r="P15" s="33"/>
      <c r="Q15" s="32"/>
      <c r="R15" s="34"/>
      <c r="S15" s="41" t="b">
        <f t="shared" si="0"/>
        <v>0</v>
      </c>
    </row>
    <row r="16" spans="1:19">
      <c r="A16" s="169"/>
      <c r="B16" s="170"/>
      <c r="C16" s="170"/>
      <c r="D16" s="170"/>
      <c r="E16" s="170"/>
      <c r="F16" s="170"/>
      <c r="G16" s="170"/>
      <c r="H16" s="171"/>
      <c r="I16" s="188"/>
      <c r="J16" s="188"/>
      <c r="K16" s="166"/>
      <c r="L16" s="166"/>
      <c r="M16" s="166"/>
      <c r="N16" s="166"/>
      <c r="O16" s="46"/>
      <c r="P16" s="33"/>
      <c r="Q16" s="32"/>
      <c r="R16" s="34"/>
      <c r="S16" s="41" t="b">
        <f t="shared" si="0"/>
        <v>0</v>
      </c>
    </row>
    <row r="17" spans="1:19">
      <c r="A17" s="169"/>
      <c r="B17" s="170"/>
      <c r="C17" s="170"/>
      <c r="D17" s="170"/>
      <c r="E17" s="170"/>
      <c r="F17" s="170"/>
      <c r="G17" s="170"/>
      <c r="H17" s="171"/>
      <c r="I17" s="188"/>
      <c r="J17" s="188"/>
      <c r="K17" s="166"/>
      <c r="L17" s="166"/>
      <c r="M17" s="166"/>
      <c r="N17" s="166"/>
      <c r="O17" s="46"/>
      <c r="P17" s="33"/>
      <c r="Q17" s="32"/>
      <c r="R17" s="34"/>
      <c r="S17" s="41" t="b">
        <f t="shared" si="0"/>
        <v>0</v>
      </c>
    </row>
    <row r="18" spans="1:19">
      <c r="A18" s="169"/>
      <c r="B18" s="170"/>
      <c r="C18" s="170"/>
      <c r="D18" s="170"/>
      <c r="E18" s="170"/>
      <c r="F18" s="170"/>
      <c r="G18" s="170"/>
      <c r="H18" s="171"/>
      <c r="I18" s="188"/>
      <c r="J18" s="188"/>
      <c r="K18" s="166"/>
      <c r="L18" s="166"/>
      <c r="M18" s="166"/>
      <c r="N18" s="166"/>
      <c r="O18" s="46"/>
      <c r="P18" s="33"/>
      <c r="Q18" s="32"/>
      <c r="R18" s="34"/>
      <c r="S18" s="41" t="b">
        <f t="shared" si="0"/>
        <v>0</v>
      </c>
    </row>
    <row r="19" spans="1:19">
      <c r="A19" s="169"/>
      <c r="B19" s="170"/>
      <c r="C19" s="170"/>
      <c r="D19" s="170"/>
      <c r="E19" s="170"/>
      <c r="F19" s="170"/>
      <c r="G19" s="170"/>
      <c r="H19" s="171"/>
      <c r="I19" s="188"/>
      <c r="J19" s="188"/>
      <c r="K19" s="166"/>
      <c r="L19" s="166"/>
      <c r="M19" s="166"/>
      <c r="N19" s="16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21" t="s">
        <v>119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21"/>
    </row>
    <row r="22" spans="1:19" ht="70.5" customHeight="1">
      <c r="A22" s="183" t="s">
        <v>202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21"/>
    </row>
    <row r="23" spans="1:19">
      <c r="A23" s="158" t="s">
        <v>35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236"/>
      <c r="S23" s="21"/>
    </row>
    <row r="24" spans="1:19">
      <c r="A24" s="198" t="s">
        <v>189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9"/>
      <c r="P24" s="200">
        <f>P8</f>
        <v>43739</v>
      </c>
      <c r="Q24" s="201"/>
      <c r="R24" s="202" t="s">
        <v>186</v>
      </c>
      <c r="S24" s="21"/>
    </row>
    <row r="25" spans="1:19" ht="25.5" customHeight="1">
      <c r="A25" s="172" t="s">
        <v>152</v>
      </c>
      <c r="B25" s="174"/>
      <c r="C25" s="174"/>
      <c r="D25" s="174"/>
      <c r="E25" s="174"/>
      <c r="F25" s="174"/>
      <c r="G25" s="174"/>
      <c r="H25" s="174"/>
      <c r="I25" s="173"/>
      <c r="J25" s="204" t="s">
        <v>6</v>
      </c>
      <c r="K25" s="205"/>
      <c r="L25" s="204" t="s">
        <v>151</v>
      </c>
      <c r="M25" s="205"/>
      <c r="N25" s="222" t="s">
        <v>144</v>
      </c>
      <c r="O25" s="222"/>
      <c r="P25" s="75" t="str">
        <f>"Сумма "&amp;$R$4</f>
        <v>Сумма тыс.руб</v>
      </c>
      <c r="Q25" s="76" t="s">
        <v>127</v>
      </c>
      <c r="R25" s="234"/>
      <c r="S25" s="21"/>
    </row>
    <row r="26" spans="1:19">
      <c r="A26" s="169"/>
      <c r="B26" s="170"/>
      <c r="C26" s="170"/>
      <c r="D26" s="170"/>
      <c r="E26" s="170"/>
      <c r="F26" s="170"/>
      <c r="G26" s="170"/>
      <c r="H26" s="170"/>
      <c r="I26" s="171"/>
      <c r="J26" s="175"/>
      <c r="K26" s="177"/>
      <c r="L26" s="195"/>
      <c r="M26" s="196"/>
      <c r="N26" s="195"/>
      <c r="O26" s="235"/>
      <c r="P26" s="33"/>
      <c r="Q26" s="32"/>
      <c r="R26" s="34"/>
      <c r="S26" s="21"/>
    </row>
    <row r="27" spans="1:19">
      <c r="A27" s="169"/>
      <c r="B27" s="170"/>
      <c r="C27" s="170"/>
      <c r="D27" s="170"/>
      <c r="E27" s="170"/>
      <c r="F27" s="170"/>
      <c r="G27" s="170"/>
      <c r="H27" s="170"/>
      <c r="I27" s="171"/>
      <c r="J27" s="175"/>
      <c r="K27" s="177"/>
      <c r="L27" s="195"/>
      <c r="M27" s="196"/>
      <c r="N27" s="195"/>
      <c r="O27" s="197"/>
      <c r="P27" s="33"/>
      <c r="Q27" s="32"/>
      <c r="R27" s="34"/>
      <c r="S27" s="21"/>
    </row>
    <row r="28" spans="1:19">
      <c r="A28" s="169"/>
      <c r="B28" s="170"/>
      <c r="C28" s="170"/>
      <c r="D28" s="170"/>
      <c r="E28" s="170"/>
      <c r="F28" s="170"/>
      <c r="G28" s="170"/>
      <c r="H28" s="170"/>
      <c r="I28" s="171"/>
      <c r="J28" s="175"/>
      <c r="K28" s="177"/>
      <c r="L28" s="195"/>
      <c r="M28" s="196"/>
      <c r="N28" s="195"/>
      <c r="O28" s="197"/>
      <c r="P28" s="33"/>
      <c r="Q28" s="32"/>
      <c r="R28" s="34"/>
      <c r="S28" s="21"/>
    </row>
    <row r="29" spans="1:19">
      <c r="A29" s="169"/>
      <c r="B29" s="170"/>
      <c r="C29" s="170"/>
      <c r="D29" s="170"/>
      <c r="E29" s="170"/>
      <c r="F29" s="170"/>
      <c r="G29" s="170"/>
      <c r="H29" s="170"/>
      <c r="I29" s="171"/>
      <c r="J29" s="175"/>
      <c r="K29" s="177"/>
      <c r="L29" s="195"/>
      <c r="M29" s="196"/>
      <c r="N29" s="195"/>
      <c r="O29" s="197"/>
      <c r="P29" s="33"/>
      <c r="Q29" s="32"/>
      <c r="R29" s="34"/>
      <c r="S29" s="21"/>
    </row>
    <row r="30" spans="1:19">
      <c r="A30" s="169"/>
      <c r="B30" s="170"/>
      <c r="C30" s="170"/>
      <c r="D30" s="170"/>
      <c r="E30" s="170"/>
      <c r="F30" s="170"/>
      <c r="G30" s="170"/>
      <c r="H30" s="170"/>
      <c r="I30" s="171"/>
      <c r="J30" s="175"/>
      <c r="K30" s="177"/>
      <c r="L30" s="195"/>
      <c r="M30" s="196"/>
      <c r="N30" s="195"/>
      <c r="O30" s="197"/>
      <c r="P30" s="33"/>
      <c r="Q30" s="32"/>
      <c r="R30" s="34"/>
      <c r="S30" s="21"/>
    </row>
    <row r="31" spans="1:19">
      <c r="A31" s="169"/>
      <c r="B31" s="170"/>
      <c r="C31" s="170"/>
      <c r="D31" s="170"/>
      <c r="E31" s="170"/>
      <c r="F31" s="170"/>
      <c r="G31" s="170"/>
      <c r="H31" s="170"/>
      <c r="I31" s="171"/>
      <c r="J31" s="175"/>
      <c r="K31" s="177"/>
      <c r="L31" s="195"/>
      <c r="M31" s="196"/>
      <c r="N31" s="195"/>
      <c r="O31" s="197"/>
      <c r="P31" s="33"/>
      <c r="Q31" s="32"/>
      <c r="R31" s="34"/>
      <c r="S31" s="21"/>
    </row>
    <row r="32" spans="1:19">
      <c r="A32" s="169"/>
      <c r="B32" s="170"/>
      <c r="C32" s="170"/>
      <c r="D32" s="170"/>
      <c r="E32" s="170"/>
      <c r="F32" s="170"/>
      <c r="G32" s="170"/>
      <c r="H32" s="170"/>
      <c r="I32" s="171"/>
      <c r="J32" s="175"/>
      <c r="K32" s="177"/>
      <c r="L32" s="195"/>
      <c r="M32" s="196"/>
      <c r="N32" s="195"/>
      <c r="O32" s="197"/>
      <c r="P32" s="33"/>
      <c r="Q32" s="32"/>
      <c r="R32" s="34"/>
      <c r="S32" s="21"/>
    </row>
    <row r="33" spans="1:19">
      <c r="A33" s="169"/>
      <c r="B33" s="170"/>
      <c r="C33" s="170"/>
      <c r="D33" s="170"/>
      <c r="E33" s="170"/>
      <c r="F33" s="170"/>
      <c r="G33" s="170"/>
      <c r="H33" s="170"/>
      <c r="I33" s="171"/>
      <c r="J33" s="175"/>
      <c r="K33" s="177"/>
      <c r="L33" s="195"/>
      <c r="M33" s="196"/>
      <c r="N33" s="195"/>
      <c r="O33" s="197"/>
      <c r="P33" s="33"/>
      <c r="Q33" s="32"/>
      <c r="R33" s="34"/>
      <c r="S33" s="21"/>
    </row>
    <row r="34" spans="1:19">
      <c r="A34" s="169"/>
      <c r="B34" s="170"/>
      <c r="C34" s="170"/>
      <c r="D34" s="170"/>
      <c r="E34" s="170"/>
      <c r="F34" s="170"/>
      <c r="G34" s="170"/>
      <c r="H34" s="170"/>
      <c r="I34" s="171"/>
      <c r="J34" s="175"/>
      <c r="K34" s="177"/>
      <c r="L34" s="195"/>
      <c r="M34" s="196"/>
      <c r="N34" s="195"/>
      <c r="O34" s="197"/>
      <c r="P34" s="33"/>
      <c r="Q34" s="32"/>
      <c r="R34" s="34"/>
      <c r="S34" s="21"/>
    </row>
    <row r="35" spans="1:19">
      <c r="A35" s="169"/>
      <c r="B35" s="170"/>
      <c r="C35" s="170"/>
      <c r="D35" s="170"/>
      <c r="E35" s="170"/>
      <c r="F35" s="170"/>
      <c r="G35" s="170"/>
      <c r="H35" s="170"/>
      <c r="I35" s="171"/>
      <c r="J35" s="175"/>
      <c r="K35" s="177"/>
      <c r="L35" s="195"/>
      <c r="M35" s="196"/>
      <c r="N35" s="195"/>
      <c r="O35" s="197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230" t="s">
        <v>187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231"/>
      <c r="P37" s="232">
        <f>P8</f>
        <v>43739</v>
      </c>
      <c r="Q37" s="233"/>
      <c r="R37" s="202" t="s">
        <v>186</v>
      </c>
      <c r="S37" s="21"/>
    </row>
    <row r="38" spans="1:19" ht="25.5" customHeight="1">
      <c r="A38" s="172" t="s">
        <v>152</v>
      </c>
      <c r="B38" s="174"/>
      <c r="C38" s="174"/>
      <c r="D38" s="174"/>
      <c r="E38" s="174"/>
      <c r="F38" s="174"/>
      <c r="G38" s="174"/>
      <c r="H38" s="174"/>
      <c r="I38" s="173"/>
      <c r="J38" s="204" t="s">
        <v>6</v>
      </c>
      <c r="K38" s="205"/>
      <c r="L38" s="204" t="s">
        <v>151</v>
      </c>
      <c r="M38" s="205"/>
      <c r="N38" s="222" t="s">
        <v>144</v>
      </c>
      <c r="O38" s="222"/>
      <c r="P38" s="75" t="str">
        <f>"Сумма "&amp;$R$4</f>
        <v>Сумма тыс.руб</v>
      </c>
      <c r="Q38" s="76" t="s">
        <v>127</v>
      </c>
      <c r="R38" s="234"/>
      <c r="S38" s="21"/>
    </row>
    <row r="39" spans="1:19">
      <c r="A39" s="169"/>
      <c r="B39" s="170"/>
      <c r="C39" s="170"/>
      <c r="D39" s="170"/>
      <c r="E39" s="170"/>
      <c r="F39" s="170"/>
      <c r="G39" s="170"/>
      <c r="H39" s="170"/>
      <c r="I39" s="171"/>
      <c r="J39" s="175"/>
      <c r="K39" s="177"/>
      <c r="L39" s="195"/>
      <c r="M39" s="196"/>
      <c r="N39" s="195"/>
      <c r="O39" s="196"/>
      <c r="P39" s="33"/>
      <c r="Q39" s="32"/>
      <c r="R39" s="34"/>
      <c r="S39" s="21"/>
    </row>
    <row r="40" spans="1:19">
      <c r="A40" s="169"/>
      <c r="B40" s="170"/>
      <c r="C40" s="170"/>
      <c r="D40" s="170"/>
      <c r="E40" s="170"/>
      <c r="F40" s="170"/>
      <c r="G40" s="170"/>
      <c r="H40" s="170"/>
      <c r="I40" s="171"/>
      <c r="J40" s="175"/>
      <c r="K40" s="177"/>
      <c r="L40" s="195"/>
      <c r="M40" s="196"/>
      <c r="N40" s="195"/>
      <c r="O40" s="196"/>
      <c r="P40" s="33"/>
      <c r="Q40" s="32"/>
      <c r="R40" s="34"/>
      <c r="S40" s="21"/>
    </row>
    <row r="41" spans="1:19">
      <c r="A41" s="169"/>
      <c r="B41" s="170"/>
      <c r="C41" s="170"/>
      <c r="D41" s="170"/>
      <c r="E41" s="170"/>
      <c r="F41" s="170"/>
      <c r="G41" s="170"/>
      <c r="H41" s="170"/>
      <c r="I41" s="171"/>
      <c r="J41" s="175"/>
      <c r="K41" s="177"/>
      <c r="L41" s="195"/>
      <c r="M41" s="196"/>
      <c r="N41" s="195"/>
      <c r="O41" s="196"/>
      <c r="P41" s="33"/>
      <c r="Q41" s="32"/>
      <c r="R41" s="34"/>
      <c r="S41" s="21"/>
    </row>
    <row r="42" spans="1:19">
      <c r="A42" s="169"/>
      <c r="B42" s="170"/>
      <c r="C42" s="170"/>
      <c r="D42" s="170"/>
      <c r="E42" s="170"/>
      <c r="F42" s="170"/>
      <c r="G42" s="170"/>
      <c r="H42" s="170"/>
      <c r="I42" s="171"/>
      <c r="J42" s="175"/>
      <c r="K42" s="177"/>
      <c r="L42" s="195"/>
      <c r="M42" s="196"/>
      <c r="N42" s="195"/>
      <c r="O42" s="196"/>
      <c r="P42" s="33"/>
      <c r="Q42" s="32"/>
      <c r="R42" s="34"/>
      <c r="S42" s="21"/>
    </row>
    <row r="43" spans="1:19">
      <c r="A43" s="169"/>
      <c r="B43" s="170"/>
      <c r="C43" s="170"/>
      <c r="D43" s="170"/>
      <c r="E43" s="170"/>
      <c r="F43" s="170"/>
      <c r="G43" s="170"/>
      <c r="H43" s="170"/>
      <c r="I43" s="171"/>
      <c r="J43" s="175"/>
      <c r="K43" s="177"/>
      <c r="L43" s="195"/>
      <c r="M43" s="196"/>
      <c r="N43" s="195"/>
      <c r="O43" s="196"/>
      <c r="P43" s="33"/>
      <c r="Q43" s="32"/>
      <c r="R43" s="34"/>
      <c r="S43" s="21"/>
    </row>
    <row r="44" spans="1:19">
      <c r="A44" s="169"/>
      <c r="B44" s="170"/>
      <c r="C44" s="170"/>
      <c r="D44" s="170"/>
      <c r="E44" s="170"/>
      <c r="F44" s="170"/>
      <c r="G44" s="170"/>
      <c r="H44" s="170"/>
      <c r="I44" s="171"/>
      <c r="J44" s="175"/>
      <c r="K44" s="177"/>
      <c r="L44" s="195"/>
      <c r="M44" s="196"/>
      <c r="N44" s="195"/>
      <c r="O44" s="196"/>
      <c r="P44" s="33"/>
      <c r="Q44" s="32"/>
      <c r="R44" s="34"/>
      <c r="S44" s="21"/>
    </row>
    <row r="45" spans="1:19">
      <c r="A45" s="169"/>
      <c r="B45" s="170"/>
      <c r="C45" s="170"/>
      <c r="D45" s="170"/>
      <c r="E45" s="170"/>
      <c r="F45" s="170"/>
      <c r="G45" s="170"/>
      <c r="H45" s="170"/>
      <c r="I45" s="171"/>
      <c r="J45" s="175"/>
      <c r="K45" s="177"/>
      <c r="L45" s="195"/>
      <c r="M45" s="196"/>
      <c r="N45" s="195"/>
      <c r="O45" s="196"/>
      <c r="P45" s="33"/>
      <c r="Q45" s="32"/>
      <c r="R45" s="34"/>
      <c r="S45" s="21"/>
    </row>
    <row r="46" spans="1:19">
      <c r="A46" s="169"/>
      <c r="B46" s="170"/>
      <c r="C46" s="170"/>
      <c r="D46" s="170"/>
      <c r="E46" s="170"/>
      <c r="F46" s="170"/>
      <c r="G46" s="170"/>
      <c r="H46" s="170"/>
      <c r="I46" s="171"/>
      <c r="J46" s="175"/>
      <c r="K46" s="177"/>
      <c r="L46" s="195"/>
      <c r="M46" s="196"/>
      <c r="N46" s="195"/>
      <c r="O46" s="196"/>
      <c r="P46" s="33"/>
      <c r="Q46" s="32"/>
      <c r="R46" s="34"/>
      <c r="S46" s="21"/>
    </row>
    <row r="47" spans="1:19">
      <c r="A47" s="169"/>
      <c r="B47" s="170"/>
      <c r="C47" s="170"/>
      <c r="D47" s="170"/>
      <c r="E47" s="170"/>
      <c r="F47" s="170"/>
      <c r="G47" s="170"/>
      <c r="H47" s="170"/>
      <c r="I47" s="171"/>
      <c r="J47" s="175"/>
      <c r="K47" s="177"/>
      <c r="L47" s="195"/>
      <c r="M47" s="196"/>
      <c r="N47" s="195"/>
      <c r="O47" s="196"/>
      <c r="P47" s="33"/>
      <c r="Q47" s="32"/>
      <c r="R47" s="34"/>
      <c r="S47" s="21"/>
    </row>
    <row r="48" spans="1:19">
      <c r="A48" s="169"/>
      <c r="B48" s="170"/>
      <c r="C48" s="170"/>
      <c r="D48" s="170"/>
      <c r="E48" s="170"/>
      <c r="F48" s="170"/>
      <c r="G48" s="170"/>
      <c r="H48" s="170"/>
      <c r="I48" s="171"/>
      <c r="J48" s="175"/>
      <c r="K48" s="177"/>
      <c r="L48" s="195"/>
      <c r="M48" s="196"/>
      <c r="N48" s="195"/>
      <c r="O48" s="196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21" t="s">
        <v>119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21"/>
    </row>
    <row r="52" spans="1:19" ht="117" customHeight="1">
      <c r="A52" s="249" t="s">
        <v>205</v>
      </c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1"/>
    </row>
    <row r="53" spans="1:19" ht="15" customHeight="1">
      <c r="A53" s="124" t="s">
        <v>203</v>
      </c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6"/>
      <c r="S53" s="21"/>
    </row>
    <row r="54" spans="1:19" ht="15" customHeight="1">
      <c r="A54" s="189" t="s">
        <v>183</v>
      </c>
      <c r="B54" s="189"/>
      <c r="C54" s="189"/>
      <c r="D54" s="189"/>
      <c r="E54" s="189"/>
      <c r="F54" s="189"/>
      <c r="G54" s="189"/>
      <c r="H54" s="189"/>
      <c r="I54" s="189"/>
      <c r="J54" s="189"/>
      <c r="K54" s="190"/>
      <c r="L54" s="220">
        <f>$P$8</f>
        <v>43739</v>
      </c>
      <c r="M54" s="221"/>
      <c r="N54" s="221"/>
      <c r="O54" s="221"/>
      <c r="P54" s="85"/>
      <c r="Q54" s="85"/>
      <c r="R54" s="85"/>
      <c r="S54" s="21"/>
    </row>
    <row r="55" spans="1:19" ht="36" customHeight="1">
      <c r="A55" s="172" t="s">
        <v>178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3"/>
      <c r="L55" s="222" t="s">
        <v>177</v>
      </c>
      <c r="M55" s="223"/>
      <c r="N55" s="222" t="s">
        <v>176</v>
      </c>
      <c r="O55" s="223"/>
      <c r="P55" s="86"/>
      <c r="Q55" s="86"/>
      <c r="R55" s="86"/>
      <c r="S55" s="21"/>
    </row>
    <row r="56" spans="1:19">
      <c r="A56" s="169"/>
      <c r="B56" s="170"/>
      <c r="C56" s="170"/>
      <c r="D56" s="170"/>
      <c r="E56" s="170"/>
      <c r="F56" s="170"/>
      <c r="G56" s="170"/>
      <c r="H56" s="170"/>
      <c r="I56" s="170"/>
      <c r="J56" s="170"/>
      <c r="K56" s="171"/>
      <c r="L56" s="227"/>
      <c r="M56" s="227"/>
      <c r="N56" s="227"/>
      <c r="O56" s="227"/>
      <c r="P56" s="36"/>
      <c r="Q56" s="36"/>
      <c r="R56" s="36"/>
      <c r="S56" s="21"/>
    </row>
    <row r="57" spans="1:19">
      <c r="A57" s="169"/>
      <c r="B57" s="170"/>
      <c r="C57" s="170"/>
      <c r="D57" s="170"/>
      <c r="E57" s="170"/>
      <c r="F57" s="170"/>
      <c r="G57" s="170"/>
      <c r="H57" s="170"/>
      <c r="I57" s="170"/>
      <c r="J57" s="170"/>
      <c r="K57" s="171"/>
      <c r="L57" s="227"/>
      <c r="M57" s="227"/>
      <c r="N57" s="227"/>
      <c r="O57" s="227"/>
      <c r="P57" s="36"/>
      <c r="Q57" s="36"/>
      <c r="R57" s="36"/>
      <c r="S57" s="21"/>
    </row>
    <row r="58" spans="1:19">
      <c r="A58" s="169"/>
      <c r="B58" s="170"/>
      <c r="C58" s="170"/>
      <c r="D58" s="170"/>
      <c r="E58" s="170"/>
      <c r="F58" s="170"/>
      <c r="G58" s="170"/>
      <c r="H58" s="170"/>
      <c r="I58" s="170"/>
      <c r="J58" s="170"/>
      <c r="K58" s="171"/>
      <c r="L58" s="227"/>
      <c r="M58" s="227"/>
      <c r="N58" s="227"/>
      <c r="O58" s="227"/>
      <c r="P58" s="36"/>
      <c r="Q58" s="36"/>
      <c r="R58" s="36"/>
      <c r="S58" s="21"/>
    </row>
    <row r="59" spans="1:19">
      <c r="A59" s="169"/>
      <c r="B59" s="170"/>
      <c r="C59" s="170"/>
      <c r="D59" s="170"/>
      <c r="E59" s="170"/>
      <c r="F59" s="170"/>
      <c r="G59" s="170"/>
      <c r="H59" s="170"/>
      <c r="I59" s="170"/>
      <c r="J59" s="170"/>
      <c r="K59" s="171"/>
      <c r="L59" s="227"/>
      <c r="M59" s="227"/>
      <c r="N59" s="227"/>
      <c r="O59" s="227"/>
      <c r="P59" s="36"/>
      <c r="Q59" s="36"/>
      <c r="R59" s="36"/>
      <c r="S59" s="21"/>
    </row>
    <row r="60" spans="1:19">
      <c r="A60" s="169"/>
      <c r="B60" s="170"/>
      <c r="C60" s="170"/>
      <c r="D60" s="170"/>
      <c r="E60" s="170"/>
      <c r="F60" s="170"/>
      <c r="G60" s="170"/>
      <c r="H60" s="170"/>
      <c r="I60" s="170"/>
      <c r="J60" s="170"/>
      <c r="K60" s="171"/>
      <c r="L60" s="228"/>
      <c r="M60" s="229"/>
      <c r="N60" s="228"/>
      <c r="O60" s="229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224">
        <f>SUM(L56:M60)</f>
        <v>0</v>
      </c>
      <c r="M61" s="225"/>
      <c r="N61" s="224">
        <f>SUM(N56:O60)</f>
        <v>0</v>
      </c>
      <c r="O61" s="226"/>
      <c r="P61" s="36"/>
      <c r="Q61" s="36"/>
      <c r="R61" s="36"/>
      <c r="S61" s="21"/>
    </row>
    <row r="62" spans="1:19" ht="15" customHeight="1">
      <c r="A62" s="189" t="s">
        <v>181</v>
      </c>
      <c r="B62" s="189"/>
      <c r="C62" s="189"/>
      <c r="D62" s="189"/>
      <c r="E62" s="189"/>
      <c r="F62" s="189"/>
      <c r="G62" s="189"/>
      <c r="H62" s="189"/>
      <c r="I62" s="189"/>
      <c r="J62" s="189"/>
      <c r="K62" s="190"/>
      <c r="L62" s="220">
        <f>$P$8</f>
        <v>43739</v>
      </c>
      <c r="M62" s="221"/>
      <c r="N62" s="221"/>
      <c r="O62" s="221"/>
      <c r="P62" s="85"/>
      <c r="Q62" s="85"/>
      <c r="R62" s="85"/>
      <c r="S62" s="21"/>
    </row>
    <row r="63" spans="1:19" ht="35.25" customHeight="1">
      <c r="A63" s="172" t="s">
        <v>178</v>
      </c>
      <c r="B63" s="174"/>
      <c r="C63" s="174"/>
      <c r="D63" s="174"/>
      <c r="E63" s="174"/>
      <c r="F63" s="174"/>
      <c r="G63" s="174"/>
      <c r="H63" s="174"/>
      <c r="I63" s="174"/>
      <c r="J63" s="174"/>
      <c r="K63" s="173"/>
      <c r="L63" s="222" t="s">
        <v>177</v>
      </c>
      <c r="M63" s="223"/>
      <c r="N63" s="222" t="s">
        <v>176</v>
      </c>
      <c r="O63" s="223"/>
      <c r="P63" s="86"/>
      <c r="Q63" s="86"/>
      <c r="R63" s="86"/>
      <c r="S63" s="21"/>
    </row>
    <row r="64" spans="1:19">
      <c r="A64" s="169"/>
      <c r="B64" s="170"/>
      <c r="C64" s="170"/>
      <c r="D64" s="170"/>
      <c r="E64" s="170"/>
      <c r="F64" s="170"/>
      <c r="G64" s="170"/>
      <c r="H64" s="170"/>
      <c r="I64" s="170"/>
      <c r="J64" s="170"/>
      <c r="K64" s="171"/>
      <c r="L64" s="212"/>
      <c r="M64" s="212"/>
      <c r="N64" s="212"/>
      <c r="O64" s="212"/>
      <c r="P64" s="36"/>
      <c r="Q64" s="36"/>
      <c r="R64" s="36"/>
      <c r="S64" s="21"/>
    </row>
    <row r="65" spans="1:19">
      <c r="A65" s="169"/>
      <c r="B65" s="170"/>
      <c r="C65" s="170"/>
      <c r="D65" s="170"/>
      <c r="E65" s="170"/>
      <c r="F65" s="170"/>
      <c r="G65" s="170"/>
      <c r="H65" s="170"/>
      <c r="I65" s="170"/>
      <c r="J65" s="170"/>
      <c r="K65" s="171"/>
      <c r="L65" s="212"/>
      <c r="M65" s="212"/>
      <c r="N65" s="212"/>
      <c r="O65" s="212"/>
      <c r="P65" s="36"/>
      <c r="Q65" s="36"/>
      <c r="R65" s="36"/>
      <c r="S65" s="21"/>
    </row>
    <row r="66" spans="1:19">
      <c r="A66" s="169"/>
      <c r="B66" s="170"/>
      <c r="C66" s="170"/>
      <c r="D66" s="170"/>
      <c r="E66" s="170"/>
      <c r="F66" s="170"/>
      <c r="G66" s="170"/>
      <c r="H66" s="170"/>
      <c r="I66" s="170"/>
      <c r="J66" s="170"/>
      <c r="K66" s="171"/>
      <c r="L66" s="212"/>
      <c r="M66" s="212"/>
      <c r="N66" s="212"/>
      <c r="O66" s="212"/>
      <c r="P66" s="36"/>
      <c r="Q66" s="36"/>
      <c r="R66" s="36"/>
      <c r="S66" s="21"/>
    </row>
    <row r="67" spans="1:19">
      <c r="A67" s="169"/>
      <c r="B67" s="170"/>
      <c r="C67" s="170"/>
      <c r="D67" s="170"/>
      <c r="E67" s="170"/>
      <c r="F67" s="170"/>
      <c r="G67" s="170"/>
      <c r="H67" s="170"/>
      <c r="I67" s="170"/>
      <c r="J67" s="170"/>
      <c r="K67" s="171"/>
      <c r="L67" s="212"/>
      <c r="M67" s="212"/>
      <c r="N67" s="212"/>
      <c r="O67" s="212"/>
      <c r="P67" s="36"/>
      <c r="Q67" s="36"/>
      <c r="R67" s="36"/>
      <c r="S67" s="21"/>
    </row>
    <row r="68" spans="1:19">
      <c r="A68" s="169"/>
      <c r="B68" s="170"/>
      <c r="C68" s="170"/>
      <c r="D68" s="170"/>
      <c r="E68" s="170"/>
      <c r="F68" s="170"/>
      <c r="G68" s="170"/>
      <c r="H68" s="170"/>
      <c r="I68" s="170"/>
      <c r="J68" s="170"/>
      <c r="K68" s="171"/>
      <c r="L68" s="212"/>
      <c r="M68" s="212"/>
      <c r="N68" s="212"/>
      <c r="O68" s="212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13">
        <f>SUM(L64:M68)</f>
        <v>0</v>
      </c>
      <c r="M69" s="215"/>
      <c r="N69" s="213">
        <f>SUM(N64:O68)</f>
        <v>0</v>
      </c>
      <c r="O69" s="215"/>
      <c r="P69" s="36"/>
      <c r="Q69" s="36"/>
      <c r="R69" s="36"/>
      <c r="S69" s="21"/>
    </row>
    <row r="70" spans="1:19" ht="15" customHeight="1">
      <c r="A70" s="189" t="s">
        <v>179</v>
      </c>
      <c r="B70" s="189"/>
      <c r="C70" s="189"/>
      <c r="D70" s="189"/>
      <c r="E70" s="189"/>
      <c r="F70" s="189"/>
      <c r="G70" s="189"/>
      <c r="H70" s="189"/>
      <c r="I70" s="189"/>
      <c r="J70" s="189"/>
      <c r="K70" s="190"/>
      <c r="L70" s="220">
        <f>$P$8</f>
        <v>43739</v>
      </c>
      <c r="M70" s="221"/>
      <c r="N70" s="221"/>
      <c r="O70" s="221"/>
      <c r="P70" s="85"/>
      <c r="Q70" s="85"/>
      <c r="R70" s="85"/>
      <c r="S70" s="21"/>
    </row>
    <row r="71" spans="1:19" ht="38.25" customHeight="1">
      <c r="A71" s="172" t="s">
        <v>178</v>
      </c>
      <c r="B71" s="174"/>
      <c r="C71" s="174"/>
      <c r="D71" s="174"/>
      <c r="E71" s="174"/>
      <c r="F71" s="174"/>
      <c r="G71" s="174"/>
      <c r="H71" s="174"/>
      <c r="I71" s="174"/>
      <c r="J71" s="174"/>
      <c r="K71" s="173"/>
      <c r="L71" s="222" t="s">
        <v>177</v>
      </c>
      <c r="M71" s="223"/>
      <c r="N71" s="222" t="s">
        <v>176</v>
      </c>
      <c r="O71" s="223"/>
      <c r="P71" s="86"/>
      <c r="Q71" s="86"/>
      <c r="R71" s="86"/>
      <c r="S71" s="21"/>
    </row>
    <row r="72" spans="1:19">
      <c r="A72" s="169"/>
      <c r="B72" s="170"/>
      <c r="C72" s="170"/>
      <c r="D72" s="170"/>
      <c r="E72" s="170"/>
      <c r="F72" s="170"/>
      <c r="G72" s="170"/>
      <c r="H72" s="170"/>
      <c r="I72" s="170"/>
      <c r="J72" s="170"/>
      <c r="K72" s="171"/>
      <c r="L72" s="212"/>
      <c r="M72" s="212"/>
      <c r="N72" s="212">
        <v>0</v>
      </c>
      <c r="O72" s="212"/>
      <c r="P72" s="36"/>
      <c r="Q72" s="36"/>
      <c r="R72" s="36"/>
      <c r="S72" s="21"/>
    </row>
    <row r="73" spans="1:19">
      <c r="A73" s="169"/>
      <c r="B73" s="170"/>
      <c r="C73" s="170"/>
      <c r="D73" s="170"/>
      <c r="E73" s="170"/>
      <c r="F73" s="170"/>
      <c r="G73" s="170"/>
      <c r="H73" s="170"/>
      <c r="I73" s="170"/>
      <c r="J73" s="170"/>
      <c r="K73" s="171"/>
      <c r="L73" s="212"/>
      <c r="M73" s="212"/>
      <c r="N73" s="212"/>
      <c r="O73" s="212"/>
      <c r="P73" s="36"/>
      <c r="Q73" s="36"/>
      <c r="R73" s="36"/>
      <c r="S73" s="21"/>
    </row>
    <row r="74" spans="1:19">
      <c r="A74" s="169"/>
      <c r="B74" s="170"/>
      <c r="C74" s="170"/>
      <c r="D74" s="170"/>
      <c r="E74" s="170"/>
      <c r="F74" s="170"/>
      <c r="G74" s="170"/>
      <c r="H74" s="170"/>
      <c r="I74" s="170"/>
      <c r="J74" s="170"/>
      <c r="K74" s="171"/>
      <c r="L74" s="212"/>
      <c r="M74" s="212"/>
      <c r="N74" s="212"/>
      <c r="O74" s="212"/>
      <c r="P74" s="36"/>
      <c r="Q74" s="36"/>
      <c r="R74" s="36"/>
      <c r="S74" s="21"/>
    </row>
    <row r="75" spans="1:19">
      <c r="A75" s="169"/>
      <c r="B75" s="170"/>
      <c r="C75" s="170"/>
      <c r="D75" s="170"/>
      <c r="E75" s="170"/>
      <c r="F75" s="170"/>
      <c r="G75" s="170"/>
      <c r="H75" s="170"/>
      <c r="I75" s="170"/>
      <c r="J75" s="170"/>
      <c r="K75" s="171"/>
      <c r="L75" s="212"/>
      <c r="M75" s="212"/>
      <c r="N75" s="212"/>
      <c r="O75" s="212"/>
      <c r="P75" s="36"/>
      <c r="Q75" s="36"/>
      <c r="R75" s="36"/>
      <c r="S75" s="21"/>
    </row>
    <row r="76" spans="1:19">
      <c r="A76" s="169"/>
      <c r="B76" s="170"/>
      <c r="C76" s="170"/>
      <c r="D76" s="170"/>
      <c r="E76" s="170"/>
      <c r="F76" s="170"/>
      <c r="G76" s="170"/>
      <c r="H76" s="170"/>
      <c r="I76" s="170"/>
      <c r="J76" s="170"/>
      <c r="K76" s="171"/>
      <c r="L76" s="212"/>
      <c r="M76" s="212"/>
      <c r="N76" s="212"/>
      <c r="O76" s="212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13">
        <f>SUM(L72:M76)</f>
        <v>0</v>
      </c>
      <c r="M77" s="214"/>
      <c r="N77" s="213">
        <f>SUM(N72:O76)</f>
        <v>0</v>
      </c>
      <c r="O77" s="215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16">
        <f>L61+L69+L77</f>
        <v>0</v>
      </c>
      <c r="M78" s="217"/>
      <c r="N78" s="218">
        <f>N61+N69+N77</f>
        <v>0</v>
      </c>
      <c r="O78" s="219"/>
      <c r="P78" s="36"/>
      <c r="Q78" s="36"/>
      <c r="R78" s="36"/>
      <c r="S78" s="21"/>
    </row>
    <row r="79" spans="1:19">
      <c r="A79" s="121" t="s">
        <v>119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21"/>
    </row>
    <row r="80" spans="1:19" ht="52.5" customHeight="1">
      <c r="A80" s="183" t="s">
        <v>234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21"/>
    </row>
    <row r="81" spans="1:19">
      <c r="A81" s="191" t="s">
        <v>26</v>
      </c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21"/>
    </row>
    <row r="82" spans="1:19" ht="15" customHeight="1">
      <c r="A82" s="189" t="s">
        <v>173</v>
      </c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90"/>
      <c r="R82" s="90">
        <f>$P$8</f>
        <v>43739</v>
      </c>
      <c r="S82" s="21"/>
    </row>
    <row r="83" spans="1:19" ht="25.5" customHeight="1">
      <c r="A83" s="172" t="s">
        <v>172</v>
      </c>
      <c r="B83" s="174"/>
      <c r="C83" s="174"/>
      <c r="D83" s="174"/>
      <c r="E83" s="174"/>
      <c r="F83" s="174"/>
      <c r="G83" s="174"/>
      <c r="H83" s="173"/>
      <c r="I83" s="91" t="s">
        <v>161</v>
      </c>
      <c r="J83" s="92" t="s">
        <v>160</v>
      </c>
      <c r="K83" s="92" t="s">
        <v>168</v>
      </c>
      <c r="L83" s="172" t="s">
        <v>158</v>
      </c>
      <c r="M83" s="174"/>
      <c r="N83" s="174"/>
      <c r="O83" s="174"/>
      <c r="P83" s="174"/>
      <c r="Q83" s="173"/>
      <c r="R83" s="93" t="str">
        <f>"Рыночная стоимость "&amp;$R$4</f>
        <v>Рыночная стоимость тыс.руб</v>
      </c>
      <c r="S83" s="21"/>
    </row>
    <row r="84" spans="1:19">
      <c r="A84" s="169"/>
      <c r="B84" s="170"/>
      <c r="C84" s="170"/>
      <c r="D84" s="170"/>
      <c r="E84" s="170"/>
      <c r="F84" s="170"/>
      <c r="G84" s="170"/>
      <c r="H84" s="171"/>
      <c r="I84" s="35"/>
      <c r="J84" s="35"/>
      <c r="K84" s="59"/>
      <c r="L84" s="207"/>
      <c r="M84" s="208"/>
      <c r="N84" s="208"/>
      <c r="O84" s="208"/>
      <c r="P84" s="208"/>
      <c r="Q84" s="209"/>
      <c r="R84" s="65"/>
      <c r="S84" s="21"/>
    </row>
    <row r="85" spans="1:19">
      <c r="A85" s="169"/>
      <c r="B85" s="170"/>
      <c r="C85" s="170"/>
      <c r="D85" s="170"/>
      <c r="E85" s="170"/>
      <c r="F85" s="170"/>
      <c r="G85" s="170"/>
      <c r="H85" s="171"/>
      <c r="I85" s="35"/>
      <c r="J85" s="35"/>
      <c r="K85" s="59"/>
      <c r="L85" s="207"/>
      <c r="M85" s="208"/>
      <c r="N85" s="208"/>
      <c r="O85" s="208"/>
      <c r="P85" s="208"/>
      <c r="Q85" s="209"/>
      <c r="R85" s="65"/>
      <c r="S85" s="21"/>
    </row>
    <row r="86" spans="1:19">
      <c r="A86" s="169"/>
      <c r="B86" s="170"/>
      <c r="C86" s="170"/>
      <c r="D86" s="170"/>
      <c r="E86" s="170"/>
      <c r="F86" s="170"/>
      <c r="G86" s="170"/>
      <c r="H86" s="171"/>
      <c r="I86" s="35"/>
      <c r="J86" s="35"/>
      <c r="K86" s="59"/>
      <c r="L86" s="207"/>
      <c r="M86" s="208"/>
      <c r="N86" s="208"/>
      <c r="O86" s="208"/>
      <c r="P86" s="208"/>
      <c r="Q86" s="209"/>
      <c r="R86" s="65"/>
      <c r="S86" s="21"/>
    </row>
    <row r="87" spans="1:19">
      <c r="A87" s="169"/>
      <c r="B87" s="170"/>
      <c r="C87" s="170"/>
      <c r="D87" s="170"/>
      <c r="E87" s="170"/>
      <c r="F87" s="170"/>
      <c r="G87" s="170"/>
      <c r="H87" s="171"/>
      <c r="I87" s="35"/>
      <c r="J87" s="35"/>
      <c r="K87" s="59"/>
      <c r="L87" s="207"/>
      <c r="M87" s="208"/>
      <c r="N87" s="208"/>
      <c r="O87" s="208"/>
      <c r="P87" s="208"/>
      <c r="Q87" s="209"/>
      <c r="R87" s="65"/>
      <c r="S87" s="21"/>
    </row>
    <row r="88" spans="1:19">
      <c r="A88" s="169"/>
      <c r="B88" s="170"/>
      <c r="C88" s="170"/>
      <c r="D88" s="170"/>
      <c r="E88" s="170"/>
      <c r="F88" s="170"/>
      <c r="G88" s="170"/>
      <c r="H88" s="171"/>
      <c r="I88" s="35"/>
      <c r="J88" s="35"/>
      <c r="K88" s="59"/>
      <c r="L88" s="207"/>
      <c r="M88" s="208"/>
      <c r="N88" s="208"/>
      <c r="O88" s="208"/>
      <c r="P88" s="208"/>
      <c r="Q88" s="209"/>
      <c r="R88" s="65"/>
      <c r="S88" s="21"/>
    </row>
    <row r="89" spans="1:19">
      <c r="A89" s="169"/>
      <c r="B89" s="170"/>
      <c r="C89" s="170"/>
      <c r="D89" s="170"/>
      <c r="E89" s="170"/>
      <c r="F89" s="170"/>
      <c r="G89" s="170"/>
      <c r="H89" s="171"/>
      <c r="I89" s="35"/>
      <c r="J89" s="35"/>
      <c r="K89" s="59"/>
      <c r="L89" s="207"/>
      <c r="M89" s="208"/>
      <c r="N89" s="208"/>
      <c r="O89" s="208"/>
      <c r="P89" s="208"/>
      <c r="Q89" s="209"/>
      <c r="R89" s="65"/>
      <c r="S89" s="21"/>
    </row>
    <row r="90" spans="1:19">
      <c r="A90" s="169"/>
      <c r="B90" s="170"/>
      <c r="C90" s="170"/>
      <c r="D90" s="170"/>
      <c r="E90" s="170"/>
      <c r="F90" s="170"/>
      <c r="G90" s="170"/>
      <c r="H90" s="171"/>
      <c r="I90" s="35"/>
      <c r="J90" s="35"/>
      <c r="K90" s="59"/>
      <c r="L90" s="207"/>
      <c r="M90" s="208"/>
      <c r="N90" s="208"/>
      <c r="O90" s="208"/>
      <c r="P90" s="208"/>
      <c r="Q90" s="209"/>
      <c r="R90" s="65"/>
      <c r="S90" s="21"/>
    </row>
    <row r="91" spans="1:19">
      <c r="A91" s="169"/>
      <c r="B91" s="170"/>
      <c r="C91" s="170"/>
      <c r="D91" s="170"/>
      <c r="E91" s="170"/>
      <c r="F91" s="170"/>
      <c r="G91" s="170"/>
      <c r="H91" s="171"/>
      <c r="I91" s="35"/>
      <c r="J91" s="35"/>
      <c r="K91" s="59"/>
      <c r="L91" s="207"/>
      <c r="M91" s="208"/>
      <c r="N91" s="208"/>
      <c r="O91" s="208"/>
      <c r="P91" s="208"/>
      <c r="Q91" s="209"/>
      <c r="R91" s="65"/>
      <c r="S91" s="21"/>
    </row>
    <row r="92" spans="1:19">
      <c r="A92" s="169"/>
      <c r="B92" s="170"/>
      <c r="C92" s="170"/>
      <c r="D92" s="170"/>
      <c r="E92" s="170"/>
      <c r="F92" s="170"/>
      <c r="G92" s="170"/>
      <c r="H92" s="171"/>
      <c r="I92" s="35"/>
      <c r="J92" s="35"/>
      <c r="K92" s="59"/>
      <c r="L92" s="207"/>
      <c r="M92" s="208"/>
      <c r="N92" s="208"/>
      <c r="O92" s="208"/>
      <c r="P92" s="208"/>
      <c r="Q92" s="209"/>
      <c r="R92" s="65"/>
      <c r="S92" s="21"/>
    </row>
    <row r="93" spans="1:19">
      <c r="A93" s="169"/>
      <c r="B93" s="170"/>
      <c r="C93" s="170"/>
      <c r="D93" s="170"/>
      <c r="E93" s="170"/>
      <c r="F93" s="170"/>
      <c r="G93" s="170"/>
      <c r="H93" s="171"/>
      <c r="I93" s="35"/>
      <c r="J93" s="35"/>
      <c r="K93" s="59"/>
      <c r="L93" s="207"/>
      <c r="M93" s="208"/>
      <c r="N93" s="208"/>
      <c r="O93" s="208"/>
      <c r="P93" s="208"/>
      <c r="Q93" s="209"/>
      <c r="R93" s="65"/>
      <c r="S93" s="21"/>
    </row>
    <row r="94" spans="1:19">
      <c r="A94" s="210" t="s">
        <v>171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1"/>
      <c r="R94" s="94">
        <f>SUM(R84:R93)</f>
        <v>0</v>
      </c>
      <c r="S94" s="21"/>
    </row>
    <row r="95" spans="1:19" ht="15" customHeight="1">
      <c r="A95" s="189" t="s">
        <v>170</v>
      </c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90"/>
      <c r="R95" s="90">
        <f>$P$8</f>
        <v>43739</v>
      </c>
      <c r="S95" s="21"/>
    </row>
    <row r="96" spans="1:19" ht="25.5" customHeight="1">
      <c r="A96" s="172" t="s">
        <v>169</v>
      </c>
      <c r="B96" s="174"/>
      <c r="C96" s="174"/>
      <c r="D96" s="174"/>
      <c r="E96" s="174"/>
      <c r="F96" s="174"/>
      <c r="G96" s="174"/>
      <c r="H96" s="173"/>
      <c r="I96" s="91" t="s">
        <v>161</v>
      </c>
      <c r="J96" s="92" t="s">
        <v>160</v>
      </c>
      <c r="K96" s="92" t="s">
        <v>168</v>
      </c>
      <c r="L96" s="172" t="s">
        <v>158</v>
      </c>
      <c r="M96" s="174"/>
      <c r="N96" s="174"/>
      <c r="O96" s="174"/>
      <c r="P96" s="174"/>
      <c r="Q96" s="173"/>
      <c r="R96" s="93" t="str">
        <f>"Рыночная стоимость "&amp;$R$4</f>
        <v>Рыночная стоимость тыс.руб</v>
      </c>
      <c r="S96" s="21"/>
    </row>
    <row r="97" spans="1:19">
      <c r="A97" s="169"/>
      <c r="B97" s="170"/>
      <c r="C97" s="170"/>
      <c r="D97" s="170"/>
      <c r="E97" s="170"/>
      <c r="F97" s="170"/>
      <c r="G97" s="170"/>
      <c r="H97" s="171"/>
      <c r="I97" s="35"/>
      <c r="J97" s="35"/>
      <c r="K97" s="59"/>
      <c r="L97" s="207"/>
      <c r="M97" s="208"/>
      <c r="N97" s="208"/>
      <c r="O97" s="208"/>
      <c r="P97" s="208"/>
      <c r="Q97" s="209"/>
      <c r="R97" s="65"/>
      <c r="S97" s="21"/>
    </row>
    <row r="98" spans="1:19">
      <c r="A98" s="169"/>
      <c r="B98" s="170"/>
      <c r="C98" s="170"/>
      <c r="D98" s="170"/>
      <c r="E98" s="170"/>
      <c r="F98" s="170"/>
      <c r="G98" s="170"/>
      <c r="H98" s="171"/>
      <c r="I98" s="35"/>
      <c r="J98" s="35"/>
      <c r="K98" s="59"/>
      <c r="L98" s="207"/>
      <c r="M98" s="208"/>
      <c r="N98" s="208"/>
      <c r="O98" s="208"/>
      <c r="P98" s="208"/>
      <c r="Q98" s="209"/>
      <c r="R98" s="65"/>
      <c r="S98" s="21"/>
    </row>
    <row r="99" spans="1:19">
      <c r="A99" s="169"/>
      <c r="B99" s="170"/>
      <c r="C99" s="170"/>
      <c r="D99" s="170"/>
      <c r="E99" s="170"/>
      <c r="F99" s="170"/>
      <c r="G99" s="170"/>
      <c r="H99" s="171"/>
      <c r="I99" s="35"/>
      <c r="J99" s="35"/>
      <c r="K99" s="59"/>
      <c r="L99" s="207"/>
      <c r="M99" s="208"/>
      <c r="N99" s="208"/>
      <c r="O99" s="208"/>
      <c r="P99" s="208"/>
      <c r="Q99" s="209"/>
      <c r="R99" s="65"/>
      <c r="S99" s="21"/>
    </row>
    <row r="100" spans="1:19">
      <c r="A100" s="169"/>
      <c r="B100" s="170"/>
      <c r="C100" s="170"/>
      <c r="D100" s="170"/>
      <c r="E100" s="170"/>
      <c r="F100" s="170"/>
      <c r="G100" s="170"/>
      <c r="H100" s="171"/>
      <c r="I100" s="35"/>
      <c r="J100" s="35"/>
      <c r="K100" s="59"/>
      <c r="L100" s="207"/>
      <c r="M100" s="208"/>
      <c r="N100" s="208"/>
      <c r="O100" s="208"/>
      <c r="P100" s="208"/>
      <c r="Q100" s="209"/>
      <c r="R100" s="65"/>
      <c r="S100" s="21"/>
    </row>
    <row r="101" spans="1:19">
      <c r="A101" s="169"/>
      <c r="B101" s="170"/>
      <c r="C101" s="170"/>
      <c r="D101" s="170"/>
      <c r="E101" s="170"/>
      <c r="F101" s="170"/>
      <c r="G101" s="170"/>
      <c r="H101" s="171"/>
      <c r="I101" s="35"/>
      <c r="J101" s="35"/>
      <c r="K101" s="59"/>
      <c r="L101" s="207"/>
      <c r="M101" s="208"/>
      <c r="N101" s="208"/>
      <c r="O101" s="208"/>
      <c r="P101" s="208"/>
      <c r="Q101" s="209"/>
      <c r="R101" s="65"/>
      <c r="S101" s="21"/>
    </row>
    <row r="102" spans="1:19">
      <c r="A102" s="169"/>
      <c r="B102" s="170"/>
      <c r="C102" s="170"/>
      <c r="D102" s="170"/>
      <c r="E102" s="170"/>
      <c r="F102" s="170"/>
      <c r="G102" s="170"/>
      <c r="H102" s="171"/>
      <c r="I102" s="35"/>
      <c r="J102" s="35"/>
      <c r="K102" s="59"/>
      <c r="L102" s="207"/>
      <c r="M102" s="208"/>
      <c r="N102" s="208"/>
      <c r="O102" s="208"/>
      <c r="P102" s="208"/>
      <c r="Q102" s="209"/>
      <c r="R102" s="65"/>
      <c r="S102" s="21"/>
    </row>
    <row r="103" spans="1:19">
      <c r="A103" s="169"/>
      <c r="B103" s="170"/>
      <c r="C103" s="170"/>
      <c r="D103" s="170"/>
      <c r="E103" s="170"/>
      <c r="F103" s="170"/>
      <c r="G103" s="170"/>
      <c r="H103" s="171"/>
      <c r="I103" s="35"/>
      <c r="J103" s="35"/>
      <c r="K103" s="59"/>
      <c r="L103" s="207"/>
      <c r="M103" s="208"/>
      <c r="N103" s="208"/>
      <c r="O103" s="208"/>
      <c r="P103" s="208"/>
      <c r="Q103" s="209"/>
      <c r="R103" s="65"/>
      <c r="S103" s="21"/>
    </row>
    <row r="104" spans="1:19">
      <c r="A104" s="169"/>
      <c r="B104" s="170"/>
      <c r="C104" s="170"/>
      <c r="D104" s="170"/>
      <c r="E104" s="170"/>
      <c r="F104" s="170"/>
      <c r="G104" s="170"/>
      <c r="H104" s="171"/>
      <c r="I104" s="35"/>
      <c r="J104" s="35"/>
      <c r="K104" s="59"/>
      <c r="L104" s="207"/>
      <c r="M104" s="208"/>
      <c r="N104" s="208"/>
      <c r="O104" s="208"/>
      <c r="P104" s="208"/>
      <c r="Q104" s="209"/>
      <c r="R104" s="65"/>
      <c r="S104" s="21"/>
    </row>
    <row r="105" spans="1:19">
      <c r="A105" s="169"/>
      <c r="B105" s="170"/>
      <c r="C105" s="170"/>
      <c r="D105" s="170"/>
      <c r="E105" s="170"/>
      <c r="F105" s="170"/>
      <c r="G105" s="170"/>
      <c r="H105" s="171"/>
      <c r="I105" s="35"/>
      <c r="J105" s="35"/>
      <c r="K105" s="59"/>
      <c r="L105" s="207"/>
      <c r="M105" s="208"/>
      <c r="N105" s="208"/>
      <c r="O105" s="208"/>
      <c r="P105" s="208"/>
      <c r="Q105" s="209"/>
      <c r="R105" s="65"/>
      <c r="S105" s="21"/>
    </row>
    <row r="106" spans="1:19">
      <c r="A106" s="169"/>
      <c r="B106" s="170"/>
      <c r="C106" s="170"/>
      <c r="D106" s="170"/>
      <c r="E106" s="170"/>
      <c r="F106" s="170"/>
      <c r="G106" s="170"/>
      <c r="H106" s="171"/>
      <c r="I106" s="35"/>
      <c r="J106" s="35"/>
      <c r="K106" s="59"/>
      <c r="L106" s="207"/>
      <c r="M106" s="208"/>
      <c r="N106" s="208"/>
      <c r="O106" s="208"/>
      <c r="P106" s="208"/>
      <c r="Q106" s="209"/>
      <c r="R106" s="65"/>
      <c r="S106" s="21"/>
    </row>
    <row r="107" spans="1:19">
      <c r="A107" s="210" t="s">
        <v>167</v>
      </c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1"/>
      <c r="R107" s="94">
        <f>SUM(R97:R106)</f>
        <v>0</v>
      </c>
      <c r="S107" s="21"/>
    </row>
    <row r="108" spans="1:19" ht="15" customHeight="1">
      <c r="A108" s="189" t="s">
        <v>166</v>
      </c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90"/>
      <c r="R108" s="90">
        <f>$P$8</f>
        <v>43739</v>
      </c>
      <c r="S108" s="21"/>
    </row>
    <row r="109" spans="1:19" ht="25.5" customHeight="1">
      <c r="A109" s="172" t="s">
        <v>162</v>
      </c>
      <c r="B109" s="174"/>
      <c r="C109" s="174"/>
      <c r="D109" s="174"/>
      <c r="E109" s="174"/>
      <c r="F109" s="174"/>
      <c r="G109" s="174"/>
      <c r="H109" s="173"/>
      <c r="I109" s="91" t="s">
        <v>161</v>
      </c>
      <c r="J109" s="92" t="s">
        <v>165</v>
      </c>
      <c r="K109" s="92" t="s">
        <v>159</v>
      </c>
      <c r="L109" s="172" t="s">
        <v>158</v>
      </c>
      <c r="M109" s="174"/>
      <c r="N109" s="174"/>
      <c r="O109" s="174"/>
      <c r="P109" s="174"/>
      <c r="Q109" s="173"/>
      <c r="R109" s="93" t="str">
        <f>"Рыночная стоимость "&amp;$R$4</f>
        <v>Рыночная стоимость тыс.руб</v>
      </c>
      <c r="S109" s="21"/>
    </row>
    <row r="110" spans="1:19">
      <c r="A110" s="169"/>
      <c r="B110" s="170"/>
      <c r="C110" s="170"/>
      <c r="D110" s="170"/>
      <c r="E110" s="170"/>
      <c r="F110" s="170"/>
      <c r="G110" s="170"/>
      <c r="H110" s="171"/>
      <c r="I110" s="35"/>
      <c r="J110" s="35"/>
      <c r="K110" s="59"/>
      <c r="L110" s="207"/>
      <c r="M110" s="208"/>
      <c r="N110" s="208"/>
      <c r="O110" s="208"/>
      <c r="P110" s="208"/>
      <c r="Q110" s="209"/>
      <c r="R110" s="65"/>
      <c r="S110" s="21"/>
    </row>
    <row r="111" spans="1:19">
      <c r="A111" s="169"/>
      <c r="B111" s="170"/>
      <c r="C111" s="170"/>
      <c r="D111" s="170"/>
      <c r="E111" s="170"/>
      <c r="F111" s="170"/>
      <c r="G111" s="170"/>
      <c r="H111" s="171"/>
      <c r="I111" s="35"/>
      <c r="J111" s="35"/>
      <c r="K111" s="59"/>
      <c r="L111" s="207"/>
      <c r="M111" s="208"/>
      <c r="N111" s="208"/>
      <c r="O111" s="208"/>
      <c r="P111" s="208"/>
      <c r="Q111" s="209"/>
      <c r="R111" s="65"/>
      <c r="S111" s="21"/>
    </row>
    <row r="112" spans="1:19">
      <c r="A112" s="169"/>
      <c r="B112" s="170"/>
      <c r="C112" s="170"/>
      <c r="D112" s="170"/>
      <c r="E112" s="170"/>
      <c r="F112" s="170"/>
      <c r="G112" s="170"/>
      <c r="H112" s="171"/>
      <c r="I112" s="35"/>
      <c r="J112" s="35"/>
      <c r="K112" s="59"/>
      <c r="L112" s="207"/>
      <c r="M112" s="208"/>
      <c r="N112" s="208"/>
      <c r="O112" s="208"/>
      <c r="P112" s="208"/>
      <c r="Q112" s="209"/>
      <c r="R112" s="65"/>
      <c r="S112" s="21"/>
    </row>
    <row r="113" spans="1:19">
      <c r="A113" s="169"/>
      <c r="B113" s="170"/>
      <c r="C113" s="170"/>
      <c r="D113" s="170"/>
      <c r="E113" s="170"/>
      <c r="F113" s="170"/>
      <c r="G113" s="170"/>
      <c r="H113" s="171"/>
      <c r="I113" s="35"/>
      <c r="J113" s="35"/>
      <c r="K113" s="59"/>
      <c r="L113" s="207"/>
      <c r="M113" s="208"/>
      <c r="N113" s="208"/>
      <c r="O113" s="208"/>
      <c r="P113" s="208"/>
      <c r="Q113" s="209"/>
      <c r="R113" s="65"/>
      <c r="S113" s="21"/>
    </row>
    <row r="114" spans="1:19">
      <c r="A114" s="169"/>
      <c r="B114" s="170"/>
      <c r="C114" s="170"/>
      <c r="D114" s="170"/>
      <c r="E114" s="170"/>
      <c r="F114" s="170"/>
      <c r="G114" s="170"/>
      <c r="H114" s="171"/>
      <c r="I114" s="35"/>
      <c r="J114" s="35"/>
      <c r="K114" s="59"/>
      <c r="L114" s="207"/>
      <c r="M114" s="208"/>
      <c r="N114" s="208"/>
      <c r="O114" s="208"/>
      <c r="P114" s="208"/>
      <c r="Q114" s="209"/>
      <c r="R114" s="65"/>
      <c r="S114" s="21"/>
    </row>
    <row r="115" spans="1:19">
      <c r="A115" s="169"/>
      <c r="B115" s="170"/>
      <c r="C115" s="170"/>
      <c r="D115" s="170"/>
      <c r="E115" s="170"/>
      <c r="F115" s="170"/>
      <c r="G115" s="170"/>
      <c r="H115" s="171"/>
      <c r="I115" s="35"/>
      <c r="J115" s="35"/>
      <c r="K115" s="59"/>
      <c r="L115" s="207"/>
      <c r="M115" s="208"/>
      <c r="N115" s="208"/>
      <c r="O115" s="208"/>
      <c r="P115" s="208"/>
      <c r="Q115" s="209"/>
      <c r="R115" s="65"/>
      <c r="S115" s="21"/>
    </row>
    <row r="116" spans="1:19">
      <c r="A116" s="169"/>
      <c r="B116" s="170"/>
      <c r="C116" s="170"/>
      <c r="D116" s="170"/>
      <c r="E116" s="170"/>
      <c r="F116" s="170"/>
      <c r="G116" s="170"/>
      <c r="H116" s="171"/>
      <c r="I116" s="35"/>
      <c r="J116" s="35"/>
      <c r="K116" s="59"/>
      <c r="L116" s="207"/>
      <c r="M116" s="208"/>
      <c r="N116" s="208"/>
      <c r="O116" s="208"/>
      <c r="P116" s="208"/>
      <c r="Q116" s="209"/>
      <c r="R116" s="65"/>
      <c r="S116" s="21"/>
    </row>
    <row r="117" spans="1:19">
      <c r="A117" s="169"/>
      <c r="B117" s="170"/>
      <c r="C117" s="170"/>
      <c r="D117" s="170"/>
      <c r="E117" s="170"/>
      <c r="F117" s="170"/>
      <c r="G117" s="170"/>
      <c r="H117" s="171"/>
      <c r="I117" s="35"/>
      <c r="J117" s="35"/>
      <c r="K117" s="59"/>
      <c r="L117" s="207"/>
      <c r="M117" s="208"/>
      <c r="N117" s="208"/>
      <c r="O117" s="208"/>
      <c r="P117" s="208"/>
      <c r="Q117" s="209"/>
      <c r="R117" s="65"/>
      <c r="S117" s="21"/>
    </row>
    <row r="118" spans="1:19">
      <c r="A118" s="169"/>
      <c r="B118" s="170"/>
      <c r="C118" s="170"/>
      <c r="D118" s="170"/>
      <c r="E118" s="170"/>
      <c r="F118" s="170"/>
      <c r="G118" s="170"/>
      <c r="H118" s="171"/>
      <c r="I118" s="35"/>
      <c r="J118" s="35"/>
      <c r="K118" s="59"/>
      <c r="L118" s="207"/>
      <c r="M118" s="208"/>
      <c r="N118" s="208"/>
      <c r="O118" s="208"/>
      <c r="P118" s="208"/>
      <c r="Q118" s="209"/>
      <c r="R118" s="65"/>
      <c r="S118" s="21"/>
    </row>
    <row r="119" spans="1:19">
      <c r="A119" s="169"/>
      <c r="B119" s="170"/>
      <c r="C119" s="170"/>
      <c r="D119" s="170"/>
      <c r="E119" s="170"/>
      <c r="F119" s="170"/>
      <c r="G119" s="170"/>
      <c r="H119" s="171"/>
      <c r="I119" s="35"/>
      <c r="J119" s="35"/>
      <c r="K119" s="59"/>
      <c r="L119" s="207"/>
      <c r="M119" s="208"/>
      <c r="N119" s="208"/>
      <c r="O119" s="208"/>
      <c r="P119" s="208"/>
      <c r="Q119" s="209"/>
      <c r="R119" s="65"/>
      <c r="S119" s="21"/>
    </row>
    <row r="120" spans="1:19">
      <c r="A120" s="210" t="s">
        <v>164</v>
      </c>
      <c r="B120" s="210"/>
      <c r="C120" s="210"/>
      <c r="D120" s="210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1"/>
      <c r="R120" s="95">
        <f>SUM(R110:R119)</f>
        <v>0</v>
      </c>
      <c r="S120" s="21"/>
    </row>
    <row r="121" spans="1:19" ht="15" customHeight="1">
      <c r="A121" s="189" t="s">
        <v>163</v>
      </c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90"/>
      <c r="R121" s="90">
        <f>$P$8</f>
        <v>43739</v>
      </c>
      <c r="S121" s="21"/>
    </row>
    <row r="122" spans="1:19" ht="25.5" customHeight="1">
      <c r="A122" s="172" t="s">
        <v>199</v>
      </c>
      <c r="B122" s="174"/>
      <c r="C122" s="174"/>
      <c r="D122" s="174"/>
      <c r="E122" s="174"/>
      <c r="F122" s="174"/>
      <c r="G122" s="174"/>
      <c r="H122" s="173"/>
      <c r="I122" s="91" t="s">
        <v>161</v>
      </c>
      <c r="J122" s="92" t="s">
        <v>160</v>
      </c>
      <c r="K122" s="92" t="s">
        <v>159</v>
      </c>
      <c r="L122" s="172" t="s">
        <v>158</v>
      </c>
      <c r="M122" s="174"/>
      <c r="N122" s="174"/>
      <c r="O122" s="174"/>
      <c r="P122" s="174"/>
      <c r="Q122" s="173"/>
      <c r="R122" s="93" t="str">
        <f>"Рыночная стоимость "&amp;$R$4</f>
        <v>Рыночная стоимость тыс.руб</v>
      </c>
      <c r="S122" s="21"/>
    </row>
    <row r="123" spans="1:19">
      <c r="A123" s="169"/>
      <c r="B123" s="170"/>
      <c r="C123" s="170"/>
      <c r="D123" s="170"/>
      <c r="E123" s="170"/>
      <c r="F123" s="170"/>
      <c r="G123" s="170"/>
      <c r="H123" s="171"/>
      <c r="I123" s="35"/>
      <c r="J123" s="35"/>
      <c r="K123" s="59"/>
      <c r="L123" s="207"/>
      <c r="M123" s="208"/>
      <c r="N123" s="208"/>
      <c r="O123" s="208"/>
      <c r="P123" s="208"/>
      <c r="Q123" s="209"/>
      <c r="R123" s="65"/>
      <c r="S123" s="21"/>
    </row>
    <row r="124" spans="1:19">
      <c r="A124" s="169"/>
      <c r="B124" s="170"/>
      <c r="C124" s="170"/>
      <c r="D124" s="170"/>
      <c r="E124" s="170"/>
      <c r="F124" s="170"/>
      <c r="G124" s="170"/>
      <c r="H124" s="171"/>
      <c r="I124" s="35"/>
      <c r="J124" s="35"/>
      <c r="K124" s="59"/>
      <c r="L124" s="207"/>
      <c r="M124" s="208"/>
      <c r="N124" s="208"/>
      <c r="O124" s="208"/>
      <c r="P124" s="208"/>
      <c r="Q124" s="209"/>
      <c r="R124" s="65"/>
      <c r="S124" s="21"/>
    </row>
    <row r="125" spans="1:19">
      <c r="A125" s="169"/>
      <c r="B125" s="170"/>
      <c r="C125" s="170"/>
      <c r="D125" s="170"/>
      <c r="E125" s="170"/>
      <c r="F125" s="170"/>
      <c r="G125" s="170"/>
      <c r="H125" s="171"/>
      <c r="I125" s="35"/>
      <c r="J125" s="35"/>
      <c r="K125" s="59"/>
      <c r="L125" s="207"/>
      <c r="M125" s="208"/>
      <c r="N125" s="208"/>
      <c r="O125" s="208"/>
      <c r="P125" s="208"/>
      <c r="Q125" s="209"/>
      <c r="R125" s="65"/>
      <c r="S125" s="21"/>
    </row>
    <row r="126" spans="1:19">
      <c r="A126" s="169"/>
      <c r="B126" s="170"/>
      <c r="C126" s="170"/>
      <c r="D126" s="170"/>
      <c r="E126" s="170"/>
      <c r="F126" s="170"/>
      <c r="G126" s="170"/>
      <c r="H126" s="171"/>
      <c r="I126" s="35"/>
      <c r="J126" s="35"/>
      <c r="K126" s="59"/>
      <c r="L126" s="207"/>
      <c r="M126" s="208"/>
      <c r="N126" s="208"/>
      <c r="O126" s="208"/>
      <c r="P126" s="208"/>
      <c r="Q126" s="209"/>
      <c r="R126" s="65"/>
      <c r="S126" s="21"/>
    </row>
    <row r="127" spans="1:19">
      <c r="A127" s="169"/>
      <c r="B127" s="170"/>
      <c r="C127" s="170"/>
      <c r="D127" s="170"/>
      <c r="E127" s="170"/>
      <c r="F127" s="170"/>
      <c r="G127" s="170"/>
      <c r="H127" s="171"/>
      <c r="I127" s="35"/>
      <c r="J127" s="35"/>
      <c r="K127" s="59"/>
      <c r="L127" s="207"/>
      <c r="M127" s="208"/>
      <c r="N127" s="208"/>
      <c r="O127" s="208"/>
      <c r="P127" s="208"/>
      <c r="Q127" s="209"/>
      <c r="R127" s="65"/>
      <c r="S127" s="21"/>
    </row>
    <row r="128" spans="1:19">
      <c r="A128" s="169"/>
      <c r="B128" s="170"/>
      <c r="C128" s="170"/>
      <c r="D128" s="170"/>
      <c r="E128" s="170"/>
      <c r="F128" s="170"/>
      <c r="G128" s="170"/>
      <c r="H128" s="171"/>
      <c r="I128" s="35"/>
      <c r="J128" s="35"/>
      <c r="K128" s="59"/>
      <c r="L128" s="207"/>
      <c r="M128" s="208"/>
      <c r="N128" s="208"/>
      <c r="O128" s="208"/>
      <c r="P128" s="208"/>
      <c r="Q128" s="209"/>
      <c r="R128" s="65"/>
      <c r="S128" s="21"/>
    </row>
    <row r="129" spans="1:19">
      <c r="A129" s="169"/>
      <c r="B129" s="170"/>
      <c r="C129" s="170"/>
      <c r="D129" s="170"/>
      <c r="E129" s="170"/>
      <c r="F129" s="170"/>
      <c r="G129" s="170"/>
      <c r="H129" s="171"/>
      <c r="I129" s="35"/>
      <c r="J129" s="35"/>
      <c r="K129" s="59"/>
      <c r="L129" s="207"/>
      <c r="M129" s="208"/>
      <c r="N129" s="208"/>
      <c r="O129" s="208"/>
      <c r="P129" s="208"/>
      <c r="Q129" s="209"/>
      <c r="R129" s="65"/>
      <c r="S129" s="21"/>
    </row>
    <row r="130" spans="1:19">
      <c r="A130" s="169"/>
      <c r="B130" s="170"/>
      <c r="C130" s="170"/>
      <c r="D130" s="170"/>
      <c r="E130" s="170"/>
      <c r="F130" s="170"/>
      <c r="G130" s="170"/>
      <c r="H130" s="171"/>
      <c r="I130" s="35"/>
      <c r="J130" s="35"/>
      <c r="K130" s="59"/>
      <c r="L130" s="207"/>
      <c r="M130" s="208"/>
      <c r="N130" s="208"/>
      <c r="O130" s="208"/>
      <c r="P130" s="208"/>
      <c r="Q130" s="209"/>
      <c r="R130" s="65"/>
      <c r="S130" s="21"/>
    </row>
    <row r="131" spans="1:19">
      <c r="A131" s="169"/>
      <c r="B131" s="170"/>
      <c r="C131" s="170"/>
      <c r="D131" s="170"/>
      <c r="E131" s="170"/>
      <c r="F131" s="170"/>
      <c r="G131" s="170"/>
      <c r="H131" s="171"/>
      <c r="I131" s="35"/>
      <c r="J131" s="35"/>
      <c r="K131" s="59"/>
      <c r="L131" s="207"/>
      <c r="M131" s="208"/>
      <c r="N131" s="208"/>
      <c r="O131" s="208"/>
      <c r="P131" s="208"/>
      <c r="Q131" s="209"/>
      <c r="R131" s="65"/>
      <c r="S131" s="21"/>
    </row>
    <row r="132" spans="1:19">
      <c r="A132" s="169"/>
      <c r="B132" s="170"/>
      <c r="C132" s="170"/>
      <c r="D132" s="170"/>
      <c r="E132" s="170"/>
      <c r="F132" s="170"/>
      <c r="G132" s="170"/>
      <c r="H132" s="171"/>
      <c r="I132" s="35"/>
      <c r="J132" s="35"/>
      <c r="K132" s="59"/>
      <c r="L132" s="207"/>
      <c r="M132" s="208"/>
      <c r="N132" s="208"/>
      <c r="O132" s="208"/>
      <c r="P132" s="208"/>
      <c r="Q132" s="209"/>
      <c r="R132" s="65"/>
      <c r="S132" s="21"/>
    </row>
    <row r="133" spans="1:19">
      <c r="A133" s="210" t="s">
        <v>157</v>
      </c>
      <c r="B133" s="210"/>
      <c r="C133" s="210"/>
      <c r="D133" s="210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1"/>
      <c r="R133" s="96">
        <f>SUM(R123:R132)</f>
        <v>0</v>
      </c>
      <c r="S133" s="21"/>
    </row>
    <row r="134" spans="1:19">
      <c r="A134" s="156" t="s">
        <v>156</v>
      </c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97">
        <f>R94+R107+R120+R133</f>
        <v>0</v>
      </c>
      <c r="S134" s="21"/>
    </row>
    <row r="135" spans="1:19">
      <c r="A135" s="121" t="s">
        <v>119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21"/>
    </row>
    <row r="136" spans="1:19" ht="129.75" customHeight="1">
      <c r="A136" s="183" t="s">
        <v>236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21"/>
    </row>
    <row r="137" spans="1:19">
      <c r="A137" s="159" t="s">
        <v>53</v>
      </c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21"/>
    </row>
    <row r="138" spans="1:19" ht="15" customHeight="1">
      <c r="A138" s="198" t="s">
        <v>155</v>
      </c>
      <c r="B138" s="198"/>
      <c r="C138" s="198"/>
      <c r="D138" s="198"/>
      <c r="E138" s="198"/>
      <c r="F138" s="198"/>
      <c r="G138" s="198"/>
      <c r="H138" s="198"/>
      <c r="I138" s="198"/>
      <c r="J138" s="198"/>
      <c r="K138" s="198"/>
      <c r="L138" s="198"/>
      <c r="M138" s="198"/>
      <c r="N138" s="198"/>
      <c r="O138" s="199"/>
      <c r="P138" s="200">
        <f>$P$24</f>
        <v>43739</v>
      </c>
      <c r="Q138" s="201"/>
      <c r="R138" s="202" t="s">
        <v>153</v>
      </c>
      <c r="S138" s="21"/>
    </row>
    <row r="139" spans="1:19" ht="25.5" customHeight="1">
      <c r="A139" s="172" t="s">
        <v>152</v>
      </c>
      <c r="B139" s="174"/>
      <c r="C139" s="174"/>
      <c r="D139" s="174"/>
      <c r="E139" s="174"/>
      <c r="F139" s="174"/>
      <c r="G139" s="174"/>
      <c r="H139" s="174"/>
      <c r="I139" s="173"/>
      <c r="J139" s="204" t="s">
        <v>6</v>
      </c>
      <c r="K139" s="205"/>
      <c r="L139" s="204" t="s">
        <v>151</v>
      </c>
      <c r="M139" s="205"/>
      <c r="N139" s="204" t="s">
        <v>134</v>
      </c>
      <c r="O139" s="206"/>
      <c r="P139" s="75" t="str">
        <f>"Сумма "&amp;$R$4</f>
        <v>Сумма тыс.руб</v>
      </c>
      <c r="Q139" s="76" t="s">
        <v>127</v>
      </c>
      <c r="R139" s="203"/>
      <c r="S139" s="21"/>
    </row>
    <row r="140" spans="1:19">
      <c r="A140" s="169"/>
      <c r="B140" s="170"/>
      <c r="C140" s="170"/>
      <c r="D140" s="170"/>
      <c r="E140" s="170"/>
      <c r="F140" s="170"/>
      <c r="G140" s="170"/>
      <c r="H140" s="170"/>
      <c r="I140" s="171"/>
      <c r="J140" s="175"/>
      <c r="K140" s="177"/>
      <c r="L140" s="195"/>
      <c r="M140" s="196"/>
      <c r="N140" s="195"/>
      <c r="O140" s="197"/>
      <c r="P140" s="33"/>
      <c r="Q140" s="32"/>
      <c r="R140" s="34"/>
      <c r="S140" s="21"/>
    </row>
    <row r="141" spans="1:19">
      <c r="A141" s="169"/>
      <c r="B141" s="170"/>
      <c r="C141" s="170"/>
      <c r="D141" s="170"/>
      <c r="E141" s="170"/>
      <c r="F141" s="170"/>
      <c r="G141" s="170"/>
      <c r="H141" s="170"/>
      <c r="I141" s="171"/>
      <c r="J141" s="175"/>
      <c r="K141" s="177"/>
      <c r="L141" s="195"/>
      <c r="M141" s="196"/>
      <c r="N141" s="195"/>
      <c r="O141" s="197"/>
      <c r="P141" s="33"/>
      <c r="Q141" s="32"/>
      <c r="R141" s="34"/>
      <c r="S141" s="21"/>
    </row>
    <row r="142" spans="1:19">
      <c r="A142" s="169"/>
      <c r="B142" s="170"/>
      <c r="C142" s="170"/>
      <c r="D142" s="170"/>
      <c r="E142" s="170"/>
      <c r="F142" s="170"/>
      <c r="G142" s="170"/>
      <c r="H142" s="170"/>
      <c r="I142" s="171"/>
      <c r="J142" s="175"/>
      <c r="K142" s="177"/>
      <c r="L142" s="195"/>
      <c r="M142" s="196"/>
      <c r="N142" s="195"/>
      <c r="O142" s="197"/>
      <c r="P142" s="33"/>
      <c r="Q142" s="32"/>
      <c r="R142" s="34"/>
      <c r="S142" s="21"/>
    </row>
    <row r="143" spans="1:19">
      <c r="A143" s="169"/>
      <c r="B143" s="170"/>
      <c r="C143" s="170"/>
      <c r="D143" s="170"/>
      <c r="E143" s="170"/>
      <c r="F143" s="170"/>
      <c r="G143" s="170"/>
      <c r="H143" s="170"/>
      <c r="I143" s="171"/>
      <c r="J143" s="175"/>
      <c r="K143" s="177"/>
      <c r="L143" s="195"/>
      <c r="M143" s="196"/>
      <c r="N143" s="195"/>
      <c r="O143" s="197"/>
      <c r="P143" s="33"/>
      <c r="Q143" s="32"/>
      <c r="R143" s="34"/>
      <c r="S143" s="21"/>
    </row>
    <row r="144" spans="1:19">
      <c r="A144" s="169"/>
      <c r="B144" s="170"/>
      <c r="C144" s="170"/>
      <c r="D144" s="170"/>
      <c r="E144" s="170"/>
      <c r="F144" s="170"/>
      <c r="G144" s="170"/>
      <c r="H144" s="170"/>
      <c r="I144" s="171"/>
      <c r="J144" s="175"/>
      <c r="K144" s="177"/>
      <c r="L144" s="195"/>
      <c r="M144" s="196"/>
      <c r="N144" s="195"/>
      <c r="O144" s="197"/>
      <c r="P144" s="33"/>
      <c r="Q144" s="32"/>
      <c r="R144" s="34"/>
      <c r="S144" s="21"/>
    </row>
    <row r="145" spans="1:19">
      <c r="A145" s="169"/>
      <c r="B145" s="170"/>
      <c r="C145" s="170"/>
      <c r="D145" s="170"/>
      <c r="E145" s="170"/>
      <c r="F145" s="170"/>
      <c r="G145" s="170"/>
      <c r="H145" s="170"/>
      <c r="I145" s="171"/>
      <c r="J145" s="175"/>
      <c r="K145" s="177"/>
      <c r="L145" s="195"/>
      <c r="M145" s="196"/>
      <c r="N145" s="195"/>
      <c r="O145" s="197"/>
      <c r="P145" s="33"/>
      <c r="Q145" s="32"/>
      <c r="R145" s="34"/>
      <c r="S145" s="21"/>
    </row>
    <row r="146" spans="1:19">
      <c r="A146" s="169"/>
      <c r="B146" s="170"/>
      <c r="C146" s="170"/>
      <c r="D146" s="170"/>
      <c r="E146" s="170"/>
      <c r="F146" s="170"/>
      <c r="G146" s="170"/>
      <c r="H146" s="170"/>
      <c r="I146" s="171"/>
      <c r="J146" s="175"/>
      <c r="K146" s="177"/>
      <c r="L146" s="195"/>
      <c r="M146" s="196"/>
      <c r="N146" s="195"/>
      <c r="O146" s="197"/>
      <c r="P146" s="33"/>
      <c r="Q146" s="32"/>
      <c r="R146" s="34"/>
      <c r="S146" s="21"/>
    </row>
    <row r="147" spans="1:19">
      <c r="A147" s="169"/>
      <c r="B147" s="170"/>
      <c r="C147" s="170"/>
      <c r="D147" s="170"/>
      <c r="E147" s="170"/>
      <c r="F147" s="170"/>
      <c r="G147" s="170"/>
      <c r="H147" s="170"/>
      <c r="I147" s="171"/>
      <c r="J147" s="175"/>
      <c r="K147" s="177"/>
      <c r="L147" s="195"/>
      <c r="M147" s="196"/>
      <c r="N147" s="195"/>
      <c r="O147" s="197"/>
      <c r="P147" s="33"/>
      <c r="Q147" s="32"/>
      <c r="R147" s="34"/>
      <c r="S147" s="21"/>
    </row>
    <row r="148" spans="1:19">
      <c r="A148" s="169"/>
      <c r="B148" s="170"/>
      <c r="C148" s="170"/>
      <c r="D148" s="170"/>
      <c r="E148" s="170"/>
      <c r="F148" s="170"/>
      <c r="G148" s="170"/>
      <c r="H148" s="170"/>
      <c r="I148" s="171"/>
      <c r="J148" s="175"/>
      <c r="K148" s="177"/>
      <c r="L148" s="195"/>
      <c r="M148" s="196"/>
      <c r="N148" s="195"/>
      <c r="O148" s="197"/>
      <c r="P148" s="33"/>
      <c r="Q148" s="32"/>
      <c r="R148" s="34"/>
      <c r="S148" s="21"/>
    </row>
    <row r="149" spans="1:19">
      <c r="A149" s="169"/>
      <c r="B149" s="170"/>
      <c r="C149" s="170"/>
      <c r="D149" s="170"/>
      <c r="E149" s="170"/>
      <c r="F149" s="170"/>
      <c r="G149" s="170"/>
      <c r="H149" s="170"/>
      <c r="I149" s="171"/>
      <c r="J149" s="175"/>
      <c r="K149" s="177"/>
      <c r="L149" s="195"/>
      <c r="M149" s="196"/>
      <c r="N149" s="195"/>
      <c r="O149" s="197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 ht="15" customHeight="1">
      <c r="A151" s="198" t="s">
        <v>154</v>
      </c>
      <c r="B151" s="198"/>
      <c r="C151" s="198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9"/>
      <c r="P151" s="200">
        <f>$P$24</f>
        <v>43739</v>
      </c>
      <c r="Q151" s="201"/>
      <c r="R151" s="202" t="s">
        <v>153</v>
      </c>
      <c r="S151" s="21"/>
    </row>
    <row r="152" spans="1:19" ht="25.5" customHeight="1">
      <c r="A152" s="172" t="s">
        <v>152</v>
      </c>
      <c r="B152" s="174"/>
      <c r="C152" s="174"/>
      <c r="D152" s="174"/>
      <c r="E152" s="174"/>
      <c r="F152" s="174"/>
      <c r="G152" s="174"/>
      <c r="H152" s="174"/>
      <c r="I152" s="173"/>
      <c r="J152" s="204" t="s">
        <v>6</v>
      </c>
      <c r="K152" s="205"/>
      <c r="L152" s="204" t="s">
        <v>151</v>
      </c>
      <c r="M152" s="205"/>
      <c r="N152" s="204" t="s">
        <v>134</v>
      </c>
      <c r="O152" s="206"/>
      <c r="P152" s="75" t="str">
        <f>"Сумма "&amp;$R$4</f>
        <v>Сумма тыс.руб</v>
      </c>
      <c r="Q152" s="76" t="s">
        <v>127</v>
      </c>
      <c r="R152" s="203"/>
      <c r="S152" s="21"/>
    </row>
    <row r="153" spans="1:19">
      <c r="A153" s="192"/>
      <c r="B153" s="193"/>
      <c r="C153" s="193"/>
      <c r="D153" s="193"/>
      <c r="E153" s="193"/>
      <c r="F153" s="193"/>
      <c r="G153" s="193"/>
      <c r="H153" s="193"/>
      <c r="I153" s="194"/>
      <c r="J153" s="175"/>
      <c r="K153" s="177"/>
      <c r="L153" s="195"/>
      <c r="M153" s="196"/>
      <c r="N153" s="195"/>
      <c r="O153" s="197"/>
      <c r="P153" s="33"/>
      <c r="Q153" s="32"/>
      <c r="R153" s="34"/>
      <c r="S153" s="21"/>
    </row>
    <row r="154" spans="1:19">
      <c r="A154" s="192"/>
      <c r="B154" s="193"/>
      <c r="C154" s="193"/>
      <c r="D154" s="193"/>
      <c r="E154" s="193"/>
      <c r="F154" s="193"/>
      <c r="G154" s="193"/>
      <c r="H154" s="193"/>
      <c r="I154" s="194"/>
      <c r="J154" s="175"/>
      <c r="K154" s="177"/>
      <c r="L154" s="195"/>
      <c r="M154" s="196"/>
      <c r="N154" s="195"/>
      <c r="O154" s="197"/>
      <c r="P154" s="33"/>
      <c r="Q154" s="32"/>
      <c r="R154" s="34"/>
      <c r="S154" s="21"/>
    </row>
    <row r="155" spans="1:19">
      <c r="A155" s="192"/>
      <c r="B155" s="193"/>
      <c r="C155" s="193"/>
      <c r="D155" s="193"/>
      <c r="E155" s="193"/>
      <c r="F155" s="193"/>
      <c r="G155" s="193"/>
      <c r="H155" s="193"/>
      <c r="I155" s="194"/>
      <c r="J155" s="175"/>
      <c r="K155" s="177"/>
      <c r="L155" s="195"/>
      <c r="M155" s="196"/>
      <c r="N155" s="195"/>
      <c r="O155" s="197"/>
      <c r="P155" s="33"/>
      <c r="Q155" s="32"/>
      <c r="R155" s="34"/>
      <c r="S155" s="21"/>
    </row>
    <row r="156" spans="1:19">
      <c r="A156" s="192"/>
      <c r="B156" s="193"/>
      <c r="C156" s="193"/>
      <c r="D156" s="193"/>
      <c r="E156" s="193"/>
      <c r="F156" s="193"/>
      <c r="G156" s="193"/>
      <c r="H156" s="193"/>
      <c r="I156" s="194"/>
      <c r="J156" s="175"/>
      <c r="K156" s="177"/>
      <c r="L156" s="195"/>
      <c r="M156" s="196"/>
      <c r="N156" s="195"/>
      <c r="O156" s="197"/>
      <c r="P156" s="33"/>
      <c r="Q156" s="32"/>
      <c r="R156" s="34"/>
      <c r="S156" s="21"/>
    </row>
    <row r="157" spans="1:19">
      <c r="A157" s="192"/>
      <c r="B157" s="193"/>
      <c r="C157" s="193"/>
      <c r="D157" s="193"/>
      <c r="E157" s="193"/>
      <c r="F157" s="193"/>
      <c r="G157" s="193"/>
      <c r="H157" s="193"/>
      <c r="I157" s="194"/>
      <c r="J157" s="175"/>
      <c r="K157" s="177"/>
      <c r="L157" s="195"/>
      <c r="M157" s="196"/>
      <c r="N157" s="195"/>
      <c r="O157" s="197"/>
      <c r="P157" s="33"/>
      <c r="Q157" s="32"/>
      <c r="R157" s="31"/>
      <c r="S157" s="21"/>
    </row>
    <row r="158" spans="1:19">
      <c r="A158" s="192"/>
      <c r="B158" s="193"/>
      <c r="C158" s="193"/>
      <c r="D158" s="193"/>
      <c r="E158" s="193"/>
      <c r="F158" s="193"/>
      <c r="G158" s="193"/>
      <c r="H158" s="193"/>
      <c r="I158" s="194"/>
      <c r="J158" s="175"/>
      <c r="K158" s="177"/>
      <c r="L158" s="195"/>
      <c r="M158" s="196"/>
      <c r="N158" s="195"/>
      <c r="O158" s="197"/>
      <c r="P158" s="33"/>
      <c r="Q158" s="32"/>
      <c r="R158" s="31"/>
      <c r="S158" s="21"/>
    </row>
    <row r="159" spans="1:19">
      <c r="A159" s="192"/>
      <c r="B159" s="193"/>
      <c r="C159" s="193"/>
      <c r="D159" s="193"/>
      <c r="E159" s="193"/>
      <c r="F159" s="193"/>
      <c r="G159" s="193"/>
      <c r="H159" s="193"/>
      <c r="I159" s="194"/>
      <c r="J159" s="175"/>
      <c r="K159" s="177"/>
      <c r="L159" s="195"/>
      <c r="M159" s="196"/>
      <c r="N159" s="195"/>
      <c r="O159" s="197"/>
      <c r="P159" s="33"/>
      <c r="Q159" s="32"/>
      <c r="R159" s="31"/>
      <c r="S159" s="21"/>
    </row>
    <row r="160" spans="1:19">
      <c r="A160" s="192"/>
      <c r="B160" s="193"/>
      <c r="C160" s="193"/>
      <c r="D160" s="193"/>
      <c r="E160" s="193"/>
      <c r="F160" s="193"/>
      <c r="G160" s="193"/>
      <c r="H160" s="193"/>
      <c r="I160" s="194"/>
      <c r="J160" s="175"/>
      <c r="K160" s="177"/>
      <c r="L160" s="195"/>
      <c r="M160" s="196"/>
      <c r="N160" s="195"/>
      <c r="O160" s="197"/>
      <c r="P160" s="33"/>
      <c r="Q160" s="32"/>
      <c r="R160" s="31"/>
      <c r="S160" s="21"/>
    </row>
    <row r="161" spans="1:19">
      <c r="A161" s="192"/>
      <c r="B161" s="193"/>
      <c r="C161" s="193"/>
      <c r="D161" s="193"/>
      <c r="E161" s="193"/>
      <c r="F161" s="193"/>
      <c r="G161" s="193"/>
      <c r="H161" s="193"/>
      <c r="I161" s="194"/>
      <c r="J161" s="175"/>
      <c r="K161" s="177"/>
      <c r="L161" s="195"/>
      <c r="M161" s="196"/>
      <c r="N161" s="195"/>
      <c r="O161" s="197"/>
      <c r="P161" s="33"/>
      <c r="Q161" s="32"/>
      <c r="R161" s="31"/>
      <c r="S161" s="21"/>
    </row>
    <row r="162" spans="1:19">
      <c r="A162" s="192"/>
      <c r="B162" s="193"/>
      <c r="C162" s="193"/>
      <c r="D162" s="193"/>
      <c r="E162" s="193"/>
      <c r="F162" s="193"/>
      <c r="G162" s="193"/>
      <c r="H162" s="193"/>
      <c r="I162" s="194"/>
      <c r="J162" s="175"/>
      <c r="K162" s="177"/>
      <c r="L162" s="195"/>
      <c r="M162" s="196"/>
      <c r="N162" s="195"/>
      <c r="O162" s="197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21" t="s">
        <v>119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21"/>
    </row>
    <row r="166" spans="1:19" ht="115.5" customHeight="1">
      <c r="A166" s="249" t="s">
        <v>204</v>
      </c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1"/>
    </row>
    <row r="167" spans="1:19" ht="15" customHeight="1">
      <c r="A167" s="124" t="s">
        <v>148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6"/>
      <c r="S167" s="21"/>
    </row>
    <row r="168" spans="1:19" ht="15" customHeight="1">
      <c r="A168" s="178" t="s">
        <v>147</v>
      </c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9"/>
      <c r="Q168" s="180">
        <f>$P$24</f>
        <v>43739</v>
      </c>
      <c r="R168" s="181"/>
      <c r="S168" s="21"/>
    </row>
    <row r="169" spans="1:19" ht="25.5" customHeight="1">
      <c r="A169" s="172" t="s">
        <v>138</v>
      </c>
      <c r="B169" s="174"/>
      <c r="C169" s="174"/>
      <c r="D169" s="174"/>
      <c r="E169" s="174"/>
      <c r="F169" s="174"/>
      <c r="G169" s="174"/>
      <c r="H169" s="174"/>
      <c r="I169" s="173"/>
      <c r="J169" s="172" t="s">
        <v>135</v>
      </c>
      <c r="K169" s="173"/>
      <c r="L169" s="172" t="s">
        <v>144</v>
      </c>
      <c r="M169" s="173"/>
      <c r="N169" s="103" t="s">
        <v>133</v>
      </c>
      <c r="O169" s="172" t="s">
        <v>132</v>
      </c>
      <c r="P169" s="173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69"/>
      <c r="B170" s="170"/>
      <c r="C170" s="170"/>
      <c r="D170" s="170"/>
      <c r="E170" s="170"/>
      <c r="F170" s="170"/>
      <c r="G170" s="170"/>
      <c r="H170" s="170"/>
      <c r="I170" s="171"/>
      <c r="J170" s="166"/>
      <c r="K170" s="166"/>
      <c r="L170" s="166"/>
      <c r="M170" s="166"/>
      <c r="N170" s="30"/>
      <c r="O170" s="167"/>
      <c r="P170" s="168"/>
      <c r="Q170" s="65"/>
      <c r="R170" s="65"/>
      <c r="S170" s="21"/>
    </row>
    <row r="171" spans="1:19">
      <c r="A171" s="169"/>
      <c r="B171" s="170"/>
      <c r="C171" s="170"/>
      <c r="D171" s="170"/>
      <c r="E171" s="170"/>
      <c r="F171" s="170"/>
      <c r="G171" s="170"/>
      <c r="H171" s="170"/>
      <c r="I171" s="171"/>
      <c r="J171" s="166"/>
      <c r="K171" s="166"/>
      <c r="L171" s="166"/>
      <c r="M171" s="166"/>
      <c r="N171" s="30"/>
      <c r="O171" s="167"/>
      <c r="P171" s="168"/>
      <c r="Q171" s="65"/>
      <c r="R171" s="66"/>
      <c r="S171" s="21"/>
    </row>
    <row r="172" spans="1:19">
      <c r="A172" s="169"/>
      <c r="B172" s="170"/>
      <c r="C172" s="170"/>
      <c r="D172" s="170"/>
      <c r="E172" s="170"/>
      <c r="F172" s="170"/>
      <c r="G172" s="170"/>
      <c r="H172" s="170"/>
      <c r="I172" s="171"/>
      <c r="J172" s="166"/>
      <c r="K172" s="166"/>
      <c r="L172" s="166"/>
      <c r="M172" s="166"/>
      <c r="N172" s="30"/>
      <c r="O172" s="167"/>
      <c r="P172" s="168"/>
      <c r="Q172" s="65"/>
      <c r="R172" s="66"/>
      <c r="S172" s="21"/>
    </row>
    <row r="173" spans="1:19">
      <c r="A173" s="169"/>
      <c r="B173" s="170"/>
      <c r="C173" s="170"/>
      <c r="D173" s="170"/>
      <c r="E173" s="170"/>
      <c r="F173" s="170"/>
      <c r="G173" s="170"/>
      <c r="H173" s="170"/>
      <c r="I173" s="171"/>
      <c r="J173" s="166"/>
      <c r="K173" s="166"/>
      <c r="L173" s="166"/>
      <c r="M173" s="166"/>
      <c r="N173" s="30"/>
      <c r="O173" s="167"/>
      <c r="P173" s="168"/>
      <c r="Q173" s="65"/>
      <c r="R173" s="66"/>
      <c r="S173" s="21"/>
    </row>
    <row r="174" spans="1:19">
      <c r="A174" s="169"/>
      <c r="B174" s="170"/>
      <c r="C174" s="170"/>
      <c r="D174" s="170"/>
      <c r="E174" s="170"/>
      <c r="F174" s="170"/>
      <c r="G174" s="170"/>
      <c r="H174" s="170"/>
      <c r="I174" s="171"/>
      <c r="J174" s="166"/>
      <c r="K174" s="166"/>
      <c r="L174" s="166"/>
      <c r="M174" s="166"/>
      <c r="N174" s="30"/>
      <c r="O174" s="167"/>
      <c r="P174" s="168"/>
      <c r="Q174" s="65"/>
      <c r="R174" s="66"/>
      <c r="S174" s="21"/>
    </row>
    <row r="175" spans="1:19">
      <c r="A175" s="169"/>
      <c r="B175" s="170"/>
      <c r="C175" s="170"/>
      <c r="D175" s="170"/>
      <c r="E175" s="170"/>
      <c r="F175" s="170"/>
      <c r="G175" s="170"/>
      <c r="H175" s="170"/>
      <c r="I175" s="171"/>
      <c r="J175" s="166"/>
      <c r="K175" s="166"/>
      <c r="L175" s="166"/>
      <c r="M175" s="166"/>
      <c r="N175" s="30"/>
      <c r="O175" s="167"/>
      <c r="P175" s="168"/>
      <c r="Q175" s="65"/>
      <c r="R175" s="66"/>
      <c r="S175" s="21"/>
    </row>
    <row r="176" spans="1:19">
      <c r="A176" s="169"/>
      <c r="B176" s="170"/>
      <c r="C176" s="170"/>
      <c r="D176" s="170"/>
      <c r="E176" s="170"/>
      <c r="F176" s="170"/>
      <c r="G176" s="170"/>
      <c r="H176" s="170"/>
      <c r="I176" s="171"/>
      <c r="J176" s="166"/>
      <c r="K176" s="166"/>
      <c r="L176" s="166"/>
      <c r="M176" s="166"/>
      <c r="N176" s="30"/>
      <c r="O176" s="167"/>
      <c r="P176" s="168"/>
      <c r="Q176" s="65"/>
      <c r="R176" s="66"/>
      <c r="S176" s="21"/>
    </row>
    <row r="177" spans="1:19">
      <c r="A177" s="169"/>
      <c r="B177" s="170"/>
      <c r="C177" s="170"/>
      <c r="D177" s="170"/>
      <c r="E177" s="170"/>
      <c r="F177" s="170"/>
      <c r="G177" s="170"/>
      <c r="H177" s="170"/>
      <c r="I177" s="171"/>
      <c r="J177" s="166"/>
      <c r="K177" s="166"/>
      <c r="L177" s="166"/>
      <c r="M177" s="166"/>
      <c r="N177" s="30"/>
      <c r="O177" s="167"/>
      <c r="P177" s="168"/>
      <c r="Q177" s="65"/>
      <c r="R177" s="66"/>
      <c r="S177" s="21"/>
    </row>
    <row r="178" spans="1:19">
      <c r="A178" s="169"/>
      <c r="B178" s="170"/>
      <c r="C178" s="170"/>
      <c r="D178" s="170"/>
      <c r="E178" s="170"/>
      <c r="F178" s="170"/>
      <c r="G178" s="170"/>
      <c r="H178" s="170"/>
      <c r="I178" s="171"/>
      <c r="J178" s="166"/>
      <c r="K178" s="166"/>
      <c r="L178" s="166"/>
      <c r="M178" s="166"/>
      <c r="N178" s="30"/>
      <c r="O178" s="167"/>
      <c r="P178" s="168"/>
      <c r="Q178" s="65"/>
      <c r="R178" s="66"/>
      <c r="S178" s="21"/>
    </row>
    <row r="179" spans="1:19">
      <c r="A179" s="169"/>
      <c r="B179" s="170"/>
      <c r="C179" s="170"/>
      <c r="D179" s="170"/>
      <c r="E179" s="170"/>
      <c r="F179" s="170"/>
      <c r="G179" s="170"/>
      <c r="H179" s="170"/>
      <c r="I179" s="171"/>
      <c r="J179" s="166"/>
      <c r="K179" s="166"/>
      <c r="L179" s="166"/>
      <c r="M179" s="166"/>
      <c r="N179" s="30"/>
      <c r="O179" s="167"/>
      <c r="P179" s="168"/>
      <c r="Q179" s="65"/>
      <c r="R179" s="65"/>
      <c r="S179" s="21"/>
    </row>
    <row r="180" spans="1:19" ht="15" customHeight="1">
      <c r="A180" s="154" t="s">
        <v>146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5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178" t="s">
        <v>145</v>
      </c>
      <c r="B181" s="178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9"/>
      <c r="Q181" s="180">
        <f>$P$24</f>
        <v>43739</v>
      </c>
      <c r="R181" s="181"/>
      <c r="S181" s="21"/>
    </row>
    <row r="182" spans="1:19" ht="25.5" customHeight="1">
      <c r="A182" s="172" t="s">
        <v>138</v>
      </c>
      <c r="B182" s="174"/>
      <c r="C182" s="174"/>
      <c r="D182" s="174"/>
      <c r="E182" s="174"/>
      <c r="F182" s="173"/>
      <c r="G182" s="172" t="s">
        <v>6</v>
      </c>
      <c r="H182" s="174"/>
      <c r="I182" s="173"/>
      <c r="J182" s="172" t="s">
        <v>135</v>
      </c>
      <c r="K182" s="173"/>
      <c r="L182" s="172" t="s">
        <v>144</v>
      </c>
      <c r="M182" s="173"/>
      <c r="N182" s="103" t="s">
        <v>133</v>
      </c>
      <c r="O182" s="172" t="s">
        <v>132</v>
      </c>
      <c r="P182" s="173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69"/>
      <c r="B183" s="170"/>
      <c r="C183" s="170"/>
      <c r="D183" s="170"/>
      <c r="E183" s="170"/>
      <c r="F183" s="171"/>
      <c r="G183" s="188"/>
      <c r="H183" s="188"/>
      <c r="I183" s="188"/>
      <c r="J183" s="166"/>
      <c r="K183" s="166"/>
      <c r="L183" s="166"/>
      <c r="M183" s="166"/>
      <c r="N183" s="30"/>
      <c r="O183" s="167"/>
      <c r="P183" s="168"/>
      <c r="Q183" s="65"/>
      <c r="R183" s="65"/>
      <c r="S183" s="21"/>
    </row>
    <row r="184" spans="1:19">
      <c r="A184" s="169"/>
      <c r="B184" s="170"/>
      <c r="C184" s="170"/>
      <c r="D184" s="170"/>
      <c r="E184" s="170"/>
      <c r="F184" s="171"/>
      <c r="G184" s="188"/>
      <c r="H184" s="188"/>
      <c r="I184" s="188"/>
      <c r="J184" s="166"/>
      <c r="K184" s="166"/>
      <c r="L184" s="166"/>
      <c r="M184" s="166"/>
      <c r="N184" s="30"/>
      <c r="O184" s="167"/>
      <c r="P184" s="168"/>
      <c r="Q184" s="65"/>
      <c r="R184" s="66"/>
      <c r="S184" s="21"/>
    </row>
    <row r="185" spans="1:19">
      <c r="A185" s="169"/>
      <c r="B185" s="170"/>
      <c r="C185" s="170"/>
      <c r="D185" s="170"/>
      <c r="E185" s="170"/>
      <c r="F185" s="171"/>
      <c r="G185" s="188"/>
      <c r="H185" s="188"/>
      <c r="I185" s="188"/>
      <c r="J185" s="166"/>
      <c r="K185" s="166"/>
      <c r="L185" s="166"/>
      <c r="M185" s="166"/>
      <c r="N185" s="30"/>
      <c r="O185" s="167"/>
      <c r="P185" s="168"/>
      <c r="Q185" s="65"/>
      <c r="R185" s="66"/>
      <c r="S185" s="21"/>
    </row>
    <row r="186" spans="1:19">
      <c r="A186" s="169"/>
      <c r="B186" s="170"/>
      <c r="C186" s="170"/>
      <c r="D186" s="170"/>
      <c r="E186" s="170"/>
      <c r="F186" s="171"/>
      <c r="G186" s="188"/>
      <c r="H186" s="188"/>
      <c r="I186" s="188"/>
      <c r="J186" s="166"/>
      <c r="K186" s="166"/>
      <c r="L186" s="166"/>
      <c r="M186" s="166"/>
      <c r="N186" s="30"/>
      <c r="O186" s="167"/>
      <c r="P186" s="168"/>
      <c r="Q186" s="65"/>
      <c r="R186" s="66"/>
      <c r="S186" s="21"/>
    </row>
    <row r="187" spans="1:19">
      <c r="A187" s="169"/>
      <c r="B187" s="170"/>
      <c r="C187" s="170"/>
      <c r="D187" s="170"/>
      <c r="E187" s="170"/>
      <c r="F187" s="171"/>
      <c r="G187" s="188"/>
      <c r="H187" s="188"/>
      <c r="I187" s="188"/>
      <c r="J187" s="166"/>
      <c r="K187" s="166"/>
      <c r="L187" s="166"/>
      <c r="M187" s="166"/>
      <c r="N187" s="30"/>
      <c r="O187" s="167"/>
      <c r="P187" s="168"/>
      <c r="Q187" s="65"/>
      <c r="R187" s="66"/>
      <c r="S187" s="21"/>
    </row>
    <row r="188" spans="1:19">
      <c r="A188" s="169"/>
      <c r="B188" s="170"/>
      <c r="C188" s="170"/>
      <c r="D188" s="170"/>
      <c r="E188" s="170"/>
      <c r="F188" s="171"/>
      <c r="G188" s="188"/>
      <c r="H188" s="188"/>
      <c r="I188" s="188"/>
      <c r="J188" s="166"/>
      <c r="K188" s="166"/>
      <c r="L188" s="166"/>
      <c r="M188" s="166"/>
      <c r="N188" s="30"/>
      <c r="O188" s="167"/>
      <c r="P188" s="168"/>
      <c r="Q188" s="65"/>
      <c r="R188" s="66"/>
      <c r="S188" s="21"/>
    </row>
    <row r="189" spans="1:19">
      <c r="A189" s="169"/>
      <c r="B189" s="170"/>
      <c r="C189" s="170"/>
      <c r="D189" s="170"/>
      <c r="E189" s="170"/>
      <c r="F189" s="171"/>
      <c r="G189" s="188"/>
      <c r="H189" s="188"/>
      <c r="I189" s="188"/>
      <c r="J189" s="166"/>
      <c r="K189" s="166"/>
      <c r="L189" s="166"/>
      <c r="M189" s="166"/>
      <c r="N189" s="30"/>
      <c r="O189" s="167"/>
      <c r="P189" s="168"/>
      <c r="Q189" s="65"/>
      <c r="R189" s="66"/>
      <c r="S189" s="21"/>
    </row>
    <row r="190" spans="1:19">
      <c r="A190" s="169"/>
      <c r="B190" s="170"/>
      <c r="C190" s="170"/>
      <c r="D190" s="170"/>
      <c r="E190" s="170"/>
      <c r="F190" s="171"/>
      <c r="G190" s="188"/>
      <c r="H190" s="188"/>
      <c r="I190" s="188"/>
      <c r="J190" s="166"/>
      <c r="K190" s="166"/>
      <c r="L190" s="166"/>
      <c r="M190" s="166"/>
      <c r="N190" s="30"/>
      <c r="O190" s="167"/>
      <c r="P190" s="168"/>
      <c r="Q190" s="65"/>
      <c r="R190" s="66"/>
      <c r="S190" s="21"/>
    </row>
    <row r="191" spans="1:19">
      <c r="A191" s="169"/>
      <c r="B191" s="170"/>
      <c r="C191" s="170"/>
      <c r="D191" s="170"/>
      <c r="E191" s="170"/>
      <c r="F191" s="171"/>
      <c r="G191" s="188"/>
      <c r="H191" s="188"/>
      <c r="I191" s="188"/>
      <c r="J191" s="166"/>
      <c r="K191" s="166"/>
      <c r="L191" s="166"/>
      <c r="M191" s="166"/>
      <c r="N191" s="30"/>
      <c r="O191" s="167"/>
      <c r="P191" s="168"/>
      <c r="Q191" s="65"/>
      <c r="R191" s="66"/>
      <c r="S191" s="21"/>
    </row>
    <row r="192" spans="1:19">
      <c r="A192" s="169"/>
      <c r="B192" s="170"/>
      <c r="C192" s="170"/>
      <c r="D192" s="170"/>
      <c r="E192" s="170"/>
      <c r="F192" s="171"/>
      <c r="G192" s="188"/>
      <c r="H192" s="188"/>
      <c r="I192" s="188"/>
      <c r="J192" s="166"/>
      <c r="K192" s="166"/>
      <c r="L192" s="166"/>
      <c r="M192" s="166"/>
      <c r="N192" s="30"/>
      <c r="O192" s="167"/>
      <c r="P192" s="168"/>
      <c r="Q192" s="65"/>
      <c r="R192" s="65"/>
      <c r="S192" s="21"/>
    </row>
    <row r="193" spans="1:19" ht="15" customHeight="1">
      <c r="A193" s="154" t="s">
        <v>143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5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178" t="str">
        <f>"Лизинговые платежи к уплате с "&amp;TEXT($Q$194,"ДД.ММ.ГГГГ")&amp;" до "&amp;TEXT($S$8,"ДД.ММ.ГГГГ")</f>
        <v>Лизинговые платежи к уплате с 01.10.2019 до 01.10.2020</v>
      </c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9"/>
      <c r="Q194" s="180">
        <f>$P$24</f>
        <v>43739</v>
      </c>
      <c r="R194" s="181"/>
      <c r="S194" s="21"/>
    </row>
    <row r="195" spans="1:19" ht="25.5" customHeight="1">
      <c r="A195" s="172" t="s">
        <v>136</v>
      </c>
      <c r="B195" s="174"/>
      <c r="C195" s="174"/>
      <c r="D195" s="174"/>
      <c r="E195" s="174"/>
      <c r="F195" s="174"/>
      <c r="G195" s="174"/>
      <c r="H195" s="174"/>
      <c r="I195" s="173"/>
      <c r="J195" s="172" t="s">
        <v>135</v>
      </c>
      <c r="K195" s="173"/>
      <c r="L195" s="172" t="s">
        <v>134</v>
      </c>
      <c r="M195" s="173"/>
      <c r="N195" s="103" t="s">
        <v>133</v>
      </c>
      <c r="O195" s="172" t="s">
        <v>132</v>
      </c>
      <c r="P195" s="173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69"/>
      <c r="B196" s="170"/>
      <c r="C196" s="170"/>
      <c r="D196" s="170"/>
      <c r="E196" s="170"/>
      <c r="F196" s="170"/>
      <c r="G196" s="170"/>
      <c r="H196" s="170"/>
      <c r="I196" s="171"/>
      <c r="J196" s="166"/>
      <c r="K196" s="166"/>
      <c r="L196" s="166"/>
      <c r="M196" s="166"/>
      <c r="N196" s="26"/>
      <c r="O196" s="167"/>
      <c r="P196" s="168"/>
      <c r="Q196" s="65"/>
      <c r="R196" s="65"/>
      <c r="S196" s="21"/>
    </row>
    <row r="197" spans="1:19">
      <c r="A197" s="169"/>
      <c r="B197" s="170"/>
      <c r="C197" s="170"/>
      <c r="D197" s="170"/>
      <c r="E197" s="170"/>
      <c r="F197" s="170"/>
      <c r="G197" s="170"/>
      <c r="H197" s="170"/>
      <c r="I197" s="171"/>
      <c r="J197" s="166"/>
      <c r="K197" s="166"/>
      <c r="L197" s="166"/>
      <c r="M197" s="166"/>
      <c r="N197" s="26"/>
      <c r="O197" s="167"/>
      <c r="P197" s="168"/>
      <c r="Q197" s="65"/>
      <c r="R197" s="66"/>
      <c r="S197" s="21"/>
    </row>
    <row r="198" spans="1:19">
      <c r="A198" s="169"/>
      <c r="B198" s="170"/>
      <c r="C198" s="170"/>
      <c r="D198" s="170"/>
      <c r="E198" s="170"/>
      <c r="F198" s="170"/>
      <c r="G198" s="170"/>
      <c r="H198" s="170"/>
      <c r="I198" s="171"/>
      <c r="J198" s="166"/>
      <c r="K198" s="166"/>
      <c r="L198" s="166"/>
      <c r="M198" s="166"/>
      <c r="N198" s="26"/>
      <c r="O198" s="167"/>
      <c r="P198" s="168"/>
      <c r="Q198" s="65"/>
      <c r="R198" s="66"/>
      <c r="S198" s="21"/>
    </row>
    <row r="199" spans="1:19">
      <c r="A199" s="169"/>
      <c r="B199" s="170"/>
      <c r="C199" s="170"/>
      <c r="D199" s="170"/>
      <c r="E199" s="170"/>
      <c r="F199" s="170"/>
      <c r="G199" s="170"/>
      <c r="H199" s="170"/>
      <c r="I199" s="171"/>
      <c r="J199" s="166"/>
      <c r="K199" s="166"/>
      <c r="L199" s="166"/>
      <c r="M199" s="166"/>
      <c r="N199" s="26"/>
      <c r="O199" s="167"/>
      <c r="P199" s="168"/>
      <c r="Q199" s="65"/>
      <c r="R199" s="66"/>
      <c r="S199" s="21"/>
    </row>
    <row r="200" spans="1:19">
      <c r="A200" s="169"/>
      <c r="B200" s="170"/>
      <c r="C200" s="170"/>
      <c r="D200" s="170"/>
      <c r="E200" s="170"/>
      <c r="F200" s="170"/>
      <c r="G200" s="170"/>
      <c r="H200" s="170"/>
      <c r="I200" s="171"/>
      <c r="J200" s="166"/>
      <c r="K200" s="166"/>
      <c r="L200" s="166"/>
      <c r="M200" s="166"/>
      <c r="N200" s="26"/>
      <c r="O200" s="167"/>
      <c r="P200" s="168"/>
      <c r="Q200" s="65"/>
      <c r="R200" s="66"/>
      <c r="S200" s="21"/>
    </row>
    <row r="201" spans="1:19">
      <c r="A201" s="169"/>
      <c r="B201" s="170"/>
      <c r="C201" s="170"/>
      <c r="D201" s="170"/>
      <c r="E201" s="170"/>
      <c r="F201" s="170"/>
      <c r="G201" s="170"/>
      <c r="H201" s="170"/>
      <c r="I201" s="171"/>
      <c r="J201" s="166"/>
      <c r="K201" s="166"/>
      <c r="L201" s="166"/>
      <c r="M201" s="166"/>
      <c r="N201" s="26"/>
      <c r="O201" s="167"/>
      <c r="P201" s="168"/>
      <c r="Q201" s="65"/>
      <c r="R201" s="66"/>
      <c r="S201" s="21"/>
    </row>
    <row r="202" spans="1:19">
      <c r="A202" s="169"/>
      <c r="B202" s="170"/>
      <c r="C202" s="170"/>
      <c r="D202" s="170"/>
      <c r="E202" s="170"/>
      <c r="F202" s="170"/>
      <c r="G202" s="170"/>
      <c r="H202" s="170"/>
      <c r="I202" s="171"/>
      <c r="J202" s="166"/>
      <c r="K202" s="166"/>
      <c r="L202" s="166"/>
      <c r="M202" s="166"/>
      <c r="N202" s="26"/>
      <c r="O202" s="167"/>
      <c r="P202" s="168"/>
      <c r="Q202" s="65"/>
      <c r="R202" s="66"/>
      <c r="S202" s="21"/>
    </row>
    <row r="203" spans="1:19">
      <c r="A203" s="169"/>
      <c r="B203" s="170"/>
      <c r="C203" s="170"/>
      <c r="D203" s="170"/>
      <c r="E203" s="170"/>
      <c r="F203" s="170"/>
      <c r="G203" s="170"/>
      <c r="H203" s="170"/>
      <c r="I203" s="171"/>
      <c r="J203" s="166"/>
      <c r="K203" s="166"/>
      <c r="L203" s="166"/>
      <c r="M203" s="166"/>
      <c r="N203" s="26"/>
      <c r="O203" s="167"/>
      <c r="P203" s="168"/>
      <c r="Q203" s="65"/>
      <c r="R203" s="66"/>
      <c r="S203" s="21"/>
    </row>
    <row r="204" spans="1:19">
      <c r="A204" s="169"/>
      <c r="B204" s="170"/>
      <c r="C204" s="170"/>
      <c r="D204" s="170"/>
      <c r="E204" s="170"/>
      <c r="F204" s="170"/>
      <c r="G204" s="170"/>
      <c r="H204" s="170"/>
      <c r="I204" s="171"/>
      <c r="J204" s="166"/>
      <c r="K204" s="166"/>
      <c r="L204" s="166"/>
      <c r="M204" s="166"/>
      <c r="N204" s="26"/>
      <c r="O204" s="167"/>
      <c r="P204" s="168"/>
      <c r="Q204" s="65"/>
      <c r="R204" s="66"/>
      <c r="S204" s="21"/>
    </row>
    <row r="205" spans="1:19">
      <c r="A205" s="169"/>
      <c r="B205" s="170"/>
      <c r="C205" s="170"/>
      <c r="D205" s="170"/>
      <c r="E205" s="170"/>
      <c r="F205" s="170"/>
      <c r="G205" s="170"/>
      <c r="H205" s="170"/>
      <c r="I205" s="171"/>
      <c r="J205" s="166"/>
      <c r="K205" s="166"/>
      <c r="L205" s="166"/>
      <c r="M205" s="166"/>
      <c r="N205" s="26"/>
      <c r="O205" s="167"/>
      <c r="P205" s="168"/>
      <c r="Q205" s="65"/>
      <c r="R205" s="65"/>
      <c r="S205" s="21"/>
    </row>
    <row r="206" spans="1:19" ht="15" customHeight="1">
      <c r="A206" s="154" t="s">
        <v>131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5"/>
      <c r="Q206" s="104">
        <f>SUM(Q196:Q205)</f>
        <v>0</v>
      </c>
      <c r="R206" s="104">
        <f>SUM(R196:R205)</f>
        <v>0</v>
      </c>
      <c r="S206" s="21"/>
    </row>
    <row r="207" spans="1:19">
      <c r="A207" s="185" t="s">
        <v>142</v>
      </c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7"/>
      <c r="Q207" s="105">
        <f>Q180+Q193+Q206</f>
        <v>0</v>
      </c>
      <c r="R207" s="105">
        <f>R180+R193+R206</f>
        <v>0</v>
      </c>
      <c r="S207" s="21"/>
    </row>
    <row r="208" spans="1:19">
      <c r="A208" s="121" t="s">
        <v>119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21"/>
    </row>
    <row r="209" spans="1:19" ht="108.75" customHeight="1">
      <c r="A209" s="183" t="s">
        <v>221</v>
      </c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21"/>
    </row>
    <row r="210" spans="1:19" ht="15" customHeight="1">
      <c r="A210" s="125" t="s">
        <v>141</v>
      </c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27"/>
    </row>
    <row r="211" spans="1:19" ht="15" customHeight="1">
      <c r="A211" s="178" t="s">
        <v>141</v>
      </c>
      <c r="B211" s="178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9"/>
      <c r="Q211" s="180">
        <f>$P$24</f>
        <v>43739</v>
      </c>
      <c r="R211" s="182"/>
      <c r="S211" s="27"/>
    </row>
    <row r="212" spans="1:19" ht="25.5" customHeight="1">
      <c r="A212" s="172" t="s">
        <v>138</v>
      </c>
      <c r="B212" s="174"/>
      <c r="C212" s="174"/>
      <c r="D212" s="174"/>
      <c r="E212" s="174"/>
      <c r="F212" s="174"/>
      <c r="G212" s="174"/>
      <c r="H212" s="174"/>
      <c r="I212" s="173"/>
      <c r="J212" s="172" t="s">
        <v>135</v>
      </c>
      <c r="K212" s="173"/>
      <c r="L212" s="172" t="s">
        <v>134</v>
      </c>
      <c r="M212" s="173"/>
      <c r="N212" s="103" t="s">
        <v>133</v>
      </c>
      <c r="O212" s="172" t="s">
        <v>132</v>
      </c>
      <c r="P212" s="173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69"/>
      <c r="B213" s="170"/>
      <c r="C213" s="170"/>
      <c r="D213" s="170"/>
      <c r="E213" s="170"/>
      <c r="F213" s="170"/>
      <c r="G213" s="170"/>
      <c r="H213" s="170"/>
      <c r="I213" s="171"/>
      <c r="J213" s="166"/>
      <c r="K213" s="166"/>
      <c r="L213" s="166"/>
      <c r="M213" s="166"/>
      <c r="N213" s="30"/>
      <c r="O213" s="167"/>
      <c r="P213" s="168"/>
      <c r="Q213" s="65"/>
      <c r="R213" s="65"/>
      <c r="S213" s="29"/>
    </row>
    <row r="214" spans="1:19">
      <c r="A214" s="169"/>
      <c r="B214" s="170"/>
      <c r="C214" s="170"/>
      <c r="D214" s="170"/>
      <c r="E214" s="170"/>
      <c r="F214" s="170"/>
      <c r="G214" s="170"/>
      <c r="H214" s="170"/>
      <c r="I214" s="171"/>
      <c r="J214" s="166"/>
      <c r="K214" s="166"/>
      <c r="L214" s="166"/>
      <c r="M214" s="166"/>
      <c r="N214" s="26"/>
      <c r="O214" s="167"/>
      <c r="P214" s="168"/>
      <c r="Q214" s="65"/>
      <c r="R214" s="66"/>
      <c r="S214" s="28"/>
    </row>
    <row r="215" spans="1:19">
      <c r="A215" s="169"/>
      <c r="B215" s="170"/>
      <c r="C215" s="170"/>
      <c r="D215" s="170"/>
      <c r="E215" s="170"/>
      <c r="F215" s="170"/>
      <c r="G215" s="170"/>
      <c r="H215" s="170"/>
      <c r="I215" s="171"/>
      <c r="J215" s="166"/>
      <c r="K215" s="166"/>
      <c r="L215" s="166"/>
      <c r="M215" s="166"/>
      <c r="N215" s="26"/>
      <c r="O215" s="167"/>
      <c r="P215" s="168"/>
      <c r="Q215" s="65"/>
      <c r="R215" s="66"/>
      <c r="S215" s="28"/>
    </row>
    <row r="216" spans="1:19">
      <c r="A216" s="169"/>
      <c r="B216" s="170"/>
      <c r="C216" s="170"/>
      <c r="D216" s="170"/>
      <c r="E216" s="170"/>
      <c r="F216" s="170"/>
      <c r="G216" s="170"/>
      <c r="H216" s="170"/>
      <c r="I216" s="171"/>
      <c r="J216" s="166"/>
      <c r="K216" s="166"/>
      <c r="L216" s="166"/>
      <c r="M216" s="166"/>
      <c r="N216" s="26"/>
      <c r="O216" s="167"/>
      <c r="P216" s="168"/>
      <c r="Q216" s="65"/>
      <c r="R216" s="66"/>
      <c r="S216" s="28"/>
    </row>
    <row r="217" spans="1:19">
      <c r="A217" s="169"/>
      <c r="B217" s="170"/>
      <c r="C217" s="170"/>
      <c r="D217" s="170"/>
      <c r="E217" s="170"/>
      <c r="F217" s="170"/>
      <c r="G217" s="170"/>
      <c r="H217" s="170"/>
      <c r="I217" s="171"/>
      <c r="J217" s="166"/>
      <c r="K217" s="166"/>
      <c r="L217" s="166"/>
      <c r="M217" s="166"/>
      <c r="N217" s="26"/>
      <c r="O217" s="167"/>
      <c r="P217" s="168"/>
      <c r="Q217" s="65"/>
      <c r="R217" s="66"/>
      <c r="S217" s="28"/>
    </row>
    <row r="218" spans="1:19">
      <c r="A218" s="169"/>
      <c r="B218" s="170"/>
      <c r="C218" s="170"/>
      <c r="D218" s="170"/>
      <c r="E218" s="170"/>
      <c r="F218" s="170"/>
      <c r="G218" s="170"/>
      <c r="H218" s="170"/>
      <c r="I218" s="171"/>
      <c r="J218" s="166"/>
      <c r="K218" s="166"/>
      <c r="L218" s="166"/>
      <c r="M218" s="166"/>
      <c r="N218" s="26"/>
      <c r="O218" s="167"/>
      <c r="P218" s="168"/>
      <c r="Q218" s="65"/>
      <c r="R218" s="66"/>
      <c r="S218" s="28"/>
    </row>
    <row r="219" spans="1:19">
      <c r="A219" s="169"/>
      <c r="B219" s="170"/>
      <c r="C219" s="170"/>
      <c r="D219" s="170"/>
      <c r="E219" s="170"/>
      <c r="F219" s="170"/>
      <c r="G219" s="170"/>
      <c r="H219" s="170"/>
      <c r="I219" s="171"/>
      <c r="J219" s="166"/>
      <c r="K219" s="166"/>
      <c r="L219" s="166"/>
      <c r="M219" s="166"/>
      <c r="N219" s="26"/>
      <c r="O219" s="167"/>
      <c r="P219" s="168"/>
      <c r="Q219" s="65"/>
      <c r="R219" s="66"/>
      <c r="S219" s="28"/>
    </row>
    <row r="220" spans="1:19">
      <c r="A220" s="169"/>
      <c r="B220" s="170"/>
      <c r="C220" s="170"/>
      <c r="D220" s="170"/>
      <c r="E220" s="170"/>
      <c r="F220" s="170"/>
      <c r="G220" s="170"/>
      <c r="H220" s="170"/>
      <c r="I220" s="171"/>
      <c r="J220" s="166"/>
      <c r="K220" s="166"/>
      <c r="L220" s="166"/>
      <c r="M220" s="166"/>
      <c r="N220" s="26"/>
      <c r="O220" s="167"/>
      <c r="P220" s="168"/>
      <c r="Q220" s="65"/>
      <c r="R220" s="66"/>
      <c r="S220" s="28"/>
    </row>
    <row r="221" spans="1:19">
      <c r="A221" s="169"/>
      <c r="B221" s="170"/>
      <c r="C221" s="170"/>
      <c r="D221" s="170"/>
      <c r="E221" s="170"/>
      <c r="F221" s="170"/>
      <c r="G221" s="170"/>
      <c r="H221" s="170"/>
      <c r="I221" s="171"/>
      <c r="J221" s="166"/>
      <c r="K221" s="166"/>
      <c r="L221" s="166"/>
      <c r="M221" s="166"/>
      <c r="N221" s="26"/>
      <c r="O221" s="167"/>
      <c r="P221" s="168"/>
      <c r="Q221" s="65"/>
      <c r="R221" s="66"/>
      <c r="S221" s="28"/>
    </row>
    <row r="222" spans="1:19">
      <c r="A222" s="169"/>
      <c r="B222" s="170"/>
      <c r="C222" s="170"/>
      <c r="D222" s="170"/>
      <c r="E222" s="170"/>
      <c r="F222" s="170"/>
      <c r="G222" s="170"/>
      <c r="H222" s="170"/>
      <c r="I222" s="171"/>
      <c r="J222" s="166"/>
      <c r="K222" s="166"/>
      <c r="L222" s="166"/>
      <c r="M222" s="166"/>
      <c r="N222" s="26"/>
      <c r="O222" s="167"/>
      <c r="P222" s="168"/>
      <c r="Q222" s="65"/>
      <c r="R222" s="65"/>
      <c r="S222" s="28"/>
    </row>
    <row r="223" spans="1:19" ht="15" customHeight="1">
      <c r="A223" s="154" t="s">
        <v>140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5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178" t="s">
        <v>139</v>
      </c>
      <c r="B224" s="17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9"/>
      <c r="Q224" s="180">
        <f>$P$24</f>
        <v>43739</v>
      </c>
      <c r="R224" s="181"/>
      <c r="S224" s="27"/>
    </row>
    <row r="225" spans="1:19" ht="25.5" customHeight="1">
      <c r="A225" s="172" t="s">
        <v>138</v>
      </c>
      <c r="B225" s="174"/>
      <c r="C225" s="174"/>
      <c r="D225" s="174"/>
      <c r="E225" s="174"/>
      <c r="F225" s="173"/>
      <c r="G225" s="172" t="s">
        <v>6</v>
      </c>
      <c r="H225" s="174"/>
      <c r="I225" s="173"/>
      <c r="J225" s="172" t="s">
        <v>135</v>
      </c>
      <c r="K225" s="173"/>
      <c r="L225" s="172" t="s">
        <v>134</v>
      </c>
      <c r="M225" s="173"/>
      <c r="N225" s="103" t="s">
        <v>133</v>
      </c>
      <c r="O225" s="172" t="s">
        <v>132</v>
      </c>
      <c r="P225" s="173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69"/>
      <c r="B226" s="170"/>
      <c r="C226" s="170"/>
      <c r="D226" s="170"/>
      <c r="E226" s="170"/>
      <c r="F226" s="171"/>
      <c r="G226" s="175"/>
      <c r="H226" s="176"/>
      <c r="I226" s="177"/>
      <c r="J226" s="166"/>
      <c r="K226" s="166"/>
      <c r="L226" s="166"/>
      <c r="M226" s="166"/>
      <c r="N226" s="26"/>
      <c r="O226" s="167"/>
      <c r="P226" s="168"/>
      <c r="Q226" s="65"/>
      <c r="R226" s="65"/>
      <c r="S226" s="21"/>
    </row>
    <row r="227" spans="1:19">
      <c r="A227" s="169"/>
      <c r="B227" s="170"/>
      <c r="C227" s="170"/>
      <c r="D227" s="170"/>
      <c r="E227" s="170"/>
      <c r="F227" s="171"/>
      <c r="G227" s="175"/>
      <c r="H227" s="176"/>
      <c r="I227" s="177"/>
      <c r="J227" s="166"/>
      <c r="K227" s="166"/>
      <c r="L227" s="166"/>
      <c r="M227" s="166"/>
      <c r="N227" s="26"/>
      <c r="O227" s="167"/>
      <c r="P227" s="168"/>
      <c r="Q227" s="65"/>
      <c r="R227" s="66"/>
      <c r="S227" s="21"/>
    </row>
    <row r="228" spans="1:19">
      <c r="A228" s="169"/>
      <c r="B228" s="170"/>
      <c r="C228" s="170"/>
      <c r="D228" s="170"/>
      <c r="E228" s="170"/>
      <c r="F228" s="171"/>
      <c r="G228" s="175"/>
      <c r="H228" s="176"/>
      <c r="I228" s="177"/>
      <c r="J228" s="166"/>
      <c r="K228" s="166"/>
      <c r="L228" s="166"/>
      <c r="M228" s="166"/>
      <c r="N228" s="26"/>
      <c r="O228" s="167"/>
      <c r="P228" s="168"/>
      <c r="Q228" s="65"/>
      <c r="R228" s="66"/>
      <c r="S228" s="21"/>
    </row>
    <row r="229" spans="1:19">
      <c r="A229" s="169"/>
      <c r="B229" s="170"/>
      <c r="C229" s="170"/>
      <c r="D229" s="170"/>
      <c r="E229" s="170"/>
      <c r="F229" s="171"/>
      <c r="G229" s="175"/>
      <c r="H229" s="176"/>
      <c r="I229" s="177"/>
      <c r="J229" s="166"/>
      <c r="K229" s="166"/>
      <c r="L229" s="166"/>
      <c r="M229" s="166"/>
      <c r="N229" s="26"/>
      <c r="O229" s="167"/>
      <c r="P229" s="168"/>
      <c r="Q229" s="65"/>
      <c r="R229" s="66"/>
      <c r="S229" s="21"/>
    </row>
    <row r="230" spans="1:19">
      <c r="A230" s="169"/>
      <c r="B230" s="170"/>
      <c r="C230" s="170"/>
      <c r="D230" s="170"/>
      <c r="E230" s="170"/>
      <c r="F230" s="171"/>
      <c r="G230" s="175"/>
      <c r="H230" s="176"/>
      <c r="I230" s="177"/>
      <c r="J230" s="166"/>
      <c r="K230" s="166"/>
      <c r="L230" s="166"/>
      <c r="M230" s="166"/>
      <c r="N230" s="26"/>
      <c r="O230" s="167"/>
      <c r="P230" s="168"/>
      <c r="Q230" s="65"/>
      <c r="R230" s="66"/>
      <c r="S230" s="21"/>
    </row>
    <row r="231" spans="1:19">
      <c r="A231" s="169"/>
      <c r="B231" s="170"/>
      <c r="C231" s="170"/>
      <c r="D231" s="170"/>
      <c r="E231" s="170"/>
      <c r="F231" s="171"/>
      <c r="G231" s="175"/>
      <c r="H231" s="176"/>
      <c r="I231" s="177"/>
      <c r="J231" s="166"/>
      <c r="K231" s="166"/>
      <c r="L231" s="166"/>
      <c r="M231" s="166"/>
      <c r="N231" s="26"/>
      <c r="O231" s="167"/>
      <c r="P231" s="168"/>
      <c r="Q231" s="65"/>
      <c r="R231" s="66"/>
      <c r="S231" s="21"/>
    </row>
    <row r="232" spans="1:19">
      <c r="A232" s="169"/>
      <c r="B232" s="170"/>
      <c r="C232" s="170"/>
      <c r="D232" s="170"/>
      <c r="E232" s="170"/>
      <c r="F232" s="171"/>
      <c r="G232" s="175"/>
      <c r="H232" s="176"/>
      <c r="I232" s="177"/>
      <c r="J232" s="166"/>
      <c r="K232" s="166"/>
      <c r="L232" s="166"/>
      <c r="M232" s="166"/>
      <c r="N232" s="26"/>
      <c r="O232" s="167"/>
      <c r="P232" s="168"/>
      <c r="Q232" s="65"/>
      <c r="R232" s="66"/>
      <c r="S232" s="21"/>
    </row>
    <row r="233" spans="1:19">
      <c r="A233" s="169"/>
      <c r="B233" s="170"/>
      <c r="C233" s="170"/>
      <c r="D233" s="170"/>
      <c r="E233" s="170"/>
      <c r="F233" s="171"/>
      <c r="G233" s="175"/>
      <c r="H233" s="176"/>
      <c r="I233" s="177"/>
      <c r="J233" s="166"/>
      <c r="K233" s="166"/>
      <c r="L233" s="166"/>
      <c r="M233" s="166"/>
      <c r="N233" s="26"/>
      <c r="O233" s="167"/>
      <c r="P233" s="168"/>
      <c r="Q233" s="65"/>
      <c r="R233" s="66"/>
      <c r="S233" s="21"/>
    </row>
    <row r="234" spans="1:19">
      <c r="A234" s="169"/>
      <c r="B234" s="170"/>
      <c r="C234" s="170"/>
      <c r="D234" s="170"/>
      <c r="E234" s="170"/>
      <c r="F234" s="171"/>
      <c r="G234" s="175"/>
      <c r="H234" s="176"/>
      <c r="I234" s="177"/>
      <c r="J234" s="166"/>
      <c r="K234" s="166"/>
      <c r="L234" s="166"/>
      <c r="M234" s="166"/>
      <c r="N234" s="26"/>
      <c r="O234" s="167"/>
      <c r="P234" s="168"/>
      <c r="Q234" s="65"/>
      <c r="R234" s="66"/>
      <c r="S234" s="21"/>
    </row>
    <row r="235" spans="1:19">
      <c r="A235" s="169"/>
      <c r="B235" s="170"/>
      <c r="C235" s="170"/>
      <c r="D235" s="170"/>
      <c r="E235" s="170"/>
      <c r="F235" s="171"/>
      <c r="G235" s="175"/>
      <c r="H235" s="176"/>
      <c r="I235" s="177"/>
      <c r="J235" s="166"/>
      <c r="K235" s="166"/>
      <c r="L235" s="166"/>
      <c r="M235" s="166"/>
      <c r="N235" s="26"/>
      <c r="O235" s="167"/>
      <c r="P235" s="168"/>
      <c r="Q235" s="65"/>
      <c r="R235" s="65"/>
      <c r="S235" s="21"/>
    </row>
    <row r="236" spans="1:19" ht="15" customHeight="1">
      <c r="A236" s="154" t="s">
        <v>137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5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178" t="str">
        <f>"Лизинговые платежи к уплате с "&amp;TEXT($S$8,"ДД.ММ.ГГГГ")&amp;" до "&amp;"окончания срока действия договора"</f>
        <v>Лизинговые платежи к уплате с 01.10.2020 до окончания срока действия договора</v>
      </c>
      <c r="B237" s="178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9"/>
      <c r="Q237" s="180">
        <f>$P$24</f>
        <v>43739</v>
      </c>
      <c r="R237" s="181"/>
      <c r="S237" s="21"/>
    </row>
    <row r="238" spans="1:19" ht="25.5" customHeight="1">
      <c r="A238" s="172" t="s">
        <v>136</v>
      </c>
      <c r="B238" s="174"/>
      <c r="C238" s="174"/>
      <c r="D238" s="174"/>
      <c r="E238" s="174"/>
      <c r="F238" s="174"/>
      <c r="G238" s="174"/>
      <c r="H238" s="174"/>
      <c r="I238" s="173"/>
      <c r="J238" s="172" t="s">
        <v>135</v>
      </c>
      <c r="K238" s="173"/>
      <c r="L238" s="172" t="s">
        <v>134</v>
      </c>
      <c r="M238" s="173"/>
      <c r="N238" s="103" t="s">
        <v>133</v>
      </c>
      <c r="O238" s="172" t="s">
        <v>132</v>
      </c>
      <c r="P238" s="173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69"/>
      <c r="B239" s="170"/>
      <c r="C239" s="170"/>
      <c r="D239" s="170"/>
      <c r="E239" s="170"/>
      <c r="F239" s="170"/>
      <c r="G239" s="170"/>
      <c r="H239" s="170"/>
      <c r="I239" s="171"/>
      <c r="J239" s="166"/>
      <c r="K239" s="166"/>
      <c r="L239" s="166"/>
      <c r="M239" s="166"/>
      <c r="N239" s="26"/>
      <c r="O239" s="167"/>
      <c r="P239" s="168"/>
      <c r="Q239" s="65"/>
      <c r="R239" s="65"/>
      <c r="S239" s="21"/>
    </row>
    <row r="240" spans="1:19">
      <c r="A240" s="169"/>
      <c r="B240" s="170"/>
      <c r="C240" s="170"/>
      <c r="D240" s="170"/>
      <c r="E240" s="170"/>
      <c r="F240" s="170"/>
      <c r="G240" s="170"/>
      <c r="H240" s="170"/>
      <c r="I240" s="171"/>
      <c r="J240" s="166"/>
      <c r="K240" s="166"/>
      <c r="L240" s="166"/>
      <c r="M240" s="166"/>
      <c r="N240" s="26"/>
      <c r="O240" s="167"/>
      <c r="P240" s="168"/>
      <c r="Q240" s="65"/>
      <c r="R240" s="66"/>
      <c r="S240" s="21"/>
    </row>
    <row r="241" spans="1:19">
      <c r="A241" s="169"/>
      <c r="B241" s="170"/>
      <c r="C241" s="170"/>
      <c r="D241" s="170"/>
      <c r="E241" s="170"/>
      <c r="F241" s="170"/>
      <c r="G241" s="170"/>
      <c r="H241" s="170"/>
      <c r="I241" s="171"/>
      <c r="J241" s="166"/>
      <c r="K241" s="166"/>
      <c r="L241" s="166"/>
      <c r="M241" s="166"/>
      <c r="N241" s="26"/>
      <c r="O241" s="167"/>
      <c r="P241" s="168"/>
      <c r="Q241" s="65"/>
      <c r="R241" s="66"/>
      <c r="S241" s="21"/>
    </row>
    <row r="242" spans="1:19">
      <c r="A242" s="169"/>
      <c r="B242" s="170"/>
      <c r="C242" s="170"/>
      <c r="D242" s="170"/>
      <c r="E242" s="170"/>
      <c r="F242" s="170"/>
      <c r="G242" s="170"/>
      <c r="H242" s="170"/>
      <c r="I242" s="171"/>
      <c r="J242" s="166"/>
      <c r="K242" s="166"/>
      <c r="L242" s="166"/>
      <c r="M242" s="166"/>
      <c r="N242" s="26"/>
      <c r="O242" s="167"/>
      <c r="P242" s="168"/>
      <c r="Q242" s="65"/>
      <c r="R242" s="66"/>
      <c r="S242" s="21"/>
    </row>
    <row r="243" spans="1:19">
      <c r="A243" s="169"/>
      <c r="B243" s="170"/>
      <c r="C243" s="170"/>
      <c r="D243" s="170"/>
      <c r="E243" s="170"/>
      <c r="F243" s="170"/>
      <c r="G243" s="170"/>
      <c r="H243" s="170"/>
      <c r="I243" s="171"/>
      <c r="J243" s="166"/>
      <c r="K243" s="166"/>
      <c r="L243" s="166"/>
      <c r="M243" s="166"/>
      <c r="N243" s="26"/>
      <c r="O243" s="167"/>
      <c r="P243" s="168"/>
      <c r="Q243" s="65"/>
      <c r="R243" s="66"/>
      <c r="S243" s="21"/>
    </row>
    <row r="244" spans="1:19">
      <c r="A244" s="169"/>
      <c r="B244" s="170"/>
      <c r="C244" s="170"/>
      <c r="D244" s="170"/>
      <c r="E244" s="170"/>
      <c r="F244" s="170"/>
      <c r="G244" s="170"/>
      <c r="H244" s="170"/>
      <c r="I244" s="171"/>
      <c r="J244" s="166"/>
      <c r="K244" s="166"/>
      <c r="L244" s="166"/>
      <c r="M244" s="166"/>
      <c r="N244" s="26"/>
      <c r="O244" s="167"/>
      <c r="P244" s="168"/>
      <c r="Q244" s="65"/>
      <c r="R244" s="66"/>
      <c r="S244" s="21"/>
    </row>
    <row r="245" spans="1:19">
      <c r="A245" s="169"/>
      <c r="B245" s="170"/>
      <c r="C245" s="170"/>
      <c r="D245" s="170"/>
      <c r="E245" s="170"/>
      <c r="F245" s="170"/>
      <c r="G245" s="170"/>
      <c r="H245" s="170"/>
      <c r="I245" s="171"/>
      <c r="J245" s="166"/>
      <c r="K245" s="166"/>
      <c r="L245" s="166"/>
      <c r="M245" s="166"/>
      <c r="N245" s="26"/>
      <c r="O245" s="167"/>
      <c r="P245" s="168"/>
      <c r="Q245" s="65"/>
      <c r="R245" s="66"/>
      <c r="S245" s="21"/>
    </row>
    <row r="246" spans="1:19">
      <c r="A246" s="169"/>
      <c r="B246" s="170"/>
      <c r="C246" s="170"/>
      <c r="D246" s="170"/>
      <c r="E246" s="170"/>
      <c r="F246" s="170"/>
      <c r="G246" s="170"/>
      <c r="H246" s="170"/>
      <c r="I246" s="171"/>
      <c r="J246" s="166"/>
      <c r="K246" s="166"/>
      <c r="L246" s="166"/>
      <c r="M246" s="166"/>
      <c r="N246" s="26"/>
      <c r="O246" s="167"/>
      <c r="P246" s="168"/>
      <c r="Q246" s="65"/>
      <c r="R246" s="66"/>
      <c r="S246" s="21"/>
    </row>
    <row r="247" spans="1:19">
      <c r="A247" s="169"/>
      <c r="B247" s="170"/>
      <c r="C247" s="170"/>
      <c r="D247" s="170"/>
      <c r="E247" s="170"/>
      <c r="F247" s="170"/>
      <c r="G247" s="170"/>
      <c r="H247" s="170"/>
      <c r="I247" s="171"/>
      <c r="J247" s="166"/>
      <c r="K247" s="166"/>
      <c r="L247" s="166"/>
      <c r="M247" s="166"/>
      <c r="N247" s="26"/>
      <c r="O247" s="167"/>
      <c r="P247" s="168"/>
      <c r="Q247" s="65"/>
      <c r="R247" s="66"/>
      <c r="S247" s="21"/>
    </row>
    <row r="248" spans="1:19">
      <c r="A248" s="169"/>
      <c r="B248" s="170"/>
      <c r="C248" s="170"/>
      <c r="D248" s="170"/>
      <c r="E248" s="170"/>
      <c r="F248" s="170"/>
      <c r="G248" s="170"/>
      <c r="H248" s="170"/>
      <c r="I248" s="171"/>
      <c r="J248" s="166"/>
      <c r="K248" s="166"/>
      <c r="L248" s="166"/>
      <c r="M248" s="166"/>
      <c r="N248" s="26"/>
      <c r="O248" s="167"/>
      <c r="P248" s="168"/>
      <c r="Q248" s="65"/>
      <c r="R248" s="65"/>
      <c r="S248" s="21"/>
    </row>
    <row r="249" spans="1:19" ht="15" customHeight="1">
      <c r="A249" s="154" t="s">
        <v>131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5"/>
      <c r="Q249" s="104">
        <f>SUM(Q239:Q248)</f>
        <v>0</v>
      </c>
      <c r="R249" s="104">
        <f>SUM(R239:R248)</f>
        <v>0</v>
      </c>
      <c r="S249" s="21"/>
    </row>
    <row r="250" spans="1:19">
      <c r="A250" s="156" t="s">
        <v>130</v>
      </c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7"/>
      <c r="Q250" s="105">
        <f>Q223+Q236+Q249</f>
        <v>0</v>
      </c>
      <c r="R250" s="105">
        <f>R223+R236+R249</f>
        <v>0</v>
      </c>
      <c r="S250" s="21"/>
    </row>
    <row r="251" spans="1:19">
      <c r="A251" s="158" t="s">
        <v>129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60">
        <f>$P$8</f>
        <v>43739</v>
      </c>
      <c r="R251" s="161"/>
      <c r="S251" s="21"/>
    </row>
    <row r="252" spans="1:19" ht="25.5">
      <c r="A252" s="162" t="s">
        <v>128</v>
      </c>
      <c r="B252" s="163"/>
      <c r="C252" s="163"/>
      <c r="D252" s="163"/>
      <c r="E252" s="163"/>
      <c r="F252" s="163"/>
      <c r="G252" s="164"/>
      <c r="H252" s="165" t="str">
        <f>"Сумма, "&amp;$R$4</f>
        <v>Сумма, тыс.руб</v>
      </c>
      <c r="I252" s="165"/>
      <c r="J252" s="165"/>
      <c r="K252" s="165"/>
      <c r="L252" s="165" t="s">
        <v>128</v>
      </c>
      <c r="M252" s="137"/>
      <c r="N252" s="137"/>
      <c r="O252" s="137"/>
      <c r="P252" s="137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147" t="s">
        <v>126</v>
      </c>
      <c r="B253" s="148"/>
      <c r="C253" s="148"/>
      <c r="D253" s="148"/>
      <c r="E253" s="148"/>
      <c r="F253" s="148"/>
      <c r="G253" s="149"/>
      <c r="H253" s="144"/>
      <c r="I253" s="144"/>
      <c r="J253" s="144"/>
      <c r="K253" s="144"/>
      <c r="L253" s="150" t="s">
        <v>125</v>
      </c>
      <c r="M253" s="151"/>
      <c r="N253" s="151"/>
      <c r="O253" s="151"/>
      <c r="P253" s="152"/>
      <c r="Q253" s="25"/>
      <c r="R253" s="24"/>
      <c r="S253" s="21"/>
    </row>
    <row r="254" spans="1:19" ht="16.5" customHeight="1">
      <c r="A254" s="147" t="s">
        <v>124</v>
      </c>
      <c r="B254" s="148"/>
      <c r="C254" s="148"/>
      <c r="D254" s="148"/>
      <c r="E254" s="148"/>
      <c r="F254" s="148"/>
      <c r="G254" s="149"/>
      <c r="H254" s="153">
        <f>SUM(H255:K257)</f>
        <v>0</v>
      </c>
      <c r="I254" s="153"/>
      <c r="J254" s="153"/>
      <c r="K254" s="153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261" t="s">
        <v>122</v>
      </c>
      <c r="B255" s="262"/>
      <c r="C255" s="262"/>
      <c r="D255" s="262"/>
      <c r="E255" s="262"/>
      <c r="F255" s="262"/>
      <c r="G255" s="263"/>
      <c r="H255" s="144"/>
      <c r="I255" s="144"/>
      <c r="J255" s="144"/>
      <c r="K255" s="144"/>
      <c r="L255" s="145"/>
      <c r="M255" s="145"/>
      <c r="N255" s="145"/>
      <c r="O255" s="145"/>
      <c r="P255" s="145"/>
      <c r="Q255" s="145"/>
      <c r="R255" s="145"/>
      <c r="S255" s="21"/>
    </row>
    <row r="256" spans="1:19" ht="18" customHeight="1">
      <c r="A256" s="261" t="s">
        <v>121</v>
      </c>
      <c r="B256" s="262"/>
      <c r="C256" s="262"/>
      <c r="D256" s="262"/>
      <c r="E256" s="262"/>
      <c r="F256" s="262"/>
      <c r="G256" s="263"/>
      <c r="H256" s="144"/>
      <c r="I256" s="144"/>
      <c r="J256" s="144"/>
      <c r="K256" s="144"/>
      <c r="L256" s="146"/>
      <c r="M256" s="146"/>
      <c r="N256" s="146"/>
      <c r="O256" s="146"/>
      <c r="P256" s="146"/>
      <c r="Q256" s="146"/>
      <c r="R256" s="146"/>
      <c r="S256" s="21"/>
    </row>
    <row r="257" spans="1:19">
      <c r="A257" s="261" t="s">
        <v>120</v>
      </c>
      <c r="B257" s="262"/>
      <c r="C257" s="262"/>
      <c r="D257" s="262"/>
      <c r="E257" s="262"/>
      <c r="F257" s="262"/>
      <c r="G257" s="263"/>
      <c r="H257" s="144"/>
      <c r="I257" s="144"/>
      <c r="J257" s="144"/>
      <c r="K257" s="144"/>
      <c r="L257" s="139"/>
      <c r="M257" s="139"/>
      <c r="N257" s="139"/>
      <c r="O257" s="139"/>
      <c r="P257" s="139"/>
      <c r="Q257" s="139"/>
      <c r="R257" s="139"/>
      <c r="S257" s="21"/>
    </row>
    <row r="258" spans="1:19" ht="18.75">
      <c r="A258" s="136" t="s">
        <v>206</v>
      </c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21"/>
    </row>
    <row r="259" spans="1:19" ht="15" customHeight="1">
      <c r="A259" s="124" t="s">
        <v>207</v>
      </c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6"/>
      <c r="S259" s="21"/>
    </row>
    <row r="260" spans="1:19" ht="34.5" customHeight="1">
      <c r="A260" s="137" t="s">
        <v>152</v>
      </c>
      <c r="B260" s="137"/>
      <c r="C260" s="137"/>
      <c r="D260" s="137"/>
      <c r="E260" s="137"/>
      <c r="F260" s="137"/>
      <c r="G260" s="137"/>
      <c r="H260" s="137"/>
      <c r="I260" s="137"/>
      <c r="J260" s="138" t="s">
        <v>208</v>
      </c>
      <c r="K260" s="139"/>
      <c r="L260" s="139"/>
      <c r="M260" s="139"/>
      <c r="N260" s="139"/>
      <c r="O260" s="140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132"/>
      <c r="B261" s="132"/>
      <c r="C261" s="132"/>
      <c r="D261" s="132"/>
      <c r="E261" s="132"/>
      <c r="F261" s="132"/>
      <c r="G261" s="132"/>
      <c r="H261" s="132"/>
      <c r="I261" s="132"/>
      <c r="J261" s="133"/>
      <c r="K261" s="134"/>
      <c r="L261" s="134"/>
      <c r="M261" s="134"/>
      <c r="N261" s="134"/>
      <c r="O261" s="135"/>
      <c r="P261" s="48"/>
      <c r="Q261" s="48"/>
      <c r="R261" s="67"/>
      <c r="S261" s="21"/>
    </row>
    <row r="262" spans="1:19" ht="18.75">
      <c r="A262" s="132"/>
      <c r="B262" s="132"/>
      <c r="C262" s="132"/>
      <c r="D262" s="132"/>
      <c r="E262" s="132"/>
      <c r="F262" s="132"/>
      <c r="G262" s="132"/>
      <c r="H262" s="132"/>
      <c r="I262" s="132"/>
      <c r="J262" s="133"/>
      <c r="K262" s="134"/>
      <c r="L262" s="134"/>
      <c r="M262" s="134"/>
      <c r="N262" s="134"/>
      <c r="O262" s="135"/>
      <c r="P262" s="48"/>
      <c r="Q262" s="48"/>
      <c r="R262" s="67"/>
      <c r="S262" s="21"/>
    </row>
    <row r="263" spans="1:19" ht="18.75">
      <c r="A263" s="132"/>
      <c r="B263" s="132"/>
      <c r="C263" s="132"/>
      <c r="D263" s="132"/>
      <c r="E263" s="132"/>
      <c r="F263" s="132"/>
      <c r="G263" s="132"/>
      <c r="H263" s="132"/>
      <c r="I263" s="132"/>
      <c r="J263" s="133"/>
      <c r="K263" s="134"/>
      <c r="L263" s="134"/>
      <c r="M263" s="134"/>
      <c r="N263" s="134"/>
      <c r="O263" s="135"/>
      <c r="P263" s="48"/>
      <c r="Q263" s="48"/>
      <c r="R263" s="67"/>
      <c r="S263" s="21"/>
    </row>
    <row r="264" spans="1:19" ht="18.75">
      <c r="A264" s="132"/>
      <c r="B264" s="132"/>
      <c r="C264" s="132"/>
      <c r="D264" s="132"/>
      <c r="E264" s="132"/>
      <c r="F264" s="132"/>
      <c r="G264" s="132"/>
      <c r="H264" s="132"/>
      <c r="I264" s="132"/>
      <c r="J264" s="133"/>
      <c r="K264" s="134"/>
      <c r="L264" s="134"/>
      <c r="M264" s="134"/>
      <c r="N264" s="134"/>
      <c r="O264" s="135"/>
      <c r="P264" s="48"/>
      <c r="Q264" s="48"/>
      <c r="R264" s="67"/>
      <c r="S264" s="21"/>
    </row>
    <row r="265" spans="1:19" ht="18.75">
      <c r="A265" s="132"/>
      <c r="B265" s="132"/>
      <c r="C265" s="132"/>
      <c r="D265" s="132"/>
      <c r="E265" s="132"/>
      <c r="F265" s="132"/>
      <c r="G265" s="132"/>
      <c r="H265" s="132"/>
      <c r="I265" s="132"/>
      <c r="J265" s="133"/>
      <c r="K265" s="134"/>
      <c r="L265" s="134"/>
      <c r="M265" s="134"/>
      <c r="N265" s="134"/>
      <c r="O265" s="135"/>
      <c r="P265" s="48"/>
      <c r="Q265" s="48"/>
      <c r="R265" s="67"/>
      <c r="S265" s="21"/>
    </row>
    <row r="266" spans="1:19">
      <c r="A266" s="127" t="s">
        <v>211</v>
      </c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9"/>
      <c r="R266" s="110">
        <f>SUM(R261:R265)</f>
        <v>0</v>
      </c>
      <c r="S266" s="21"/>
    </row>
    <row r="267" spans="1:19" ht="15" customHeight="1">
      <c r="A267" s="124" t="s">
        <v>213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6"/>
      <c r="S267" s="21"/>
    </row>
    <row r="268" spans="1:19" ht="38.25" customHeight="1">
      <c r="A268" s="130" t="s">
        <v>152</v>
      </c>
      <c r="B268" s="130"/>
      <c r="C268" s="130"/>
      <c r="D268" s="130"/>
      <c r="E268" s="130"/>
      <c r="F268" s="131" t="s">
        <v>212</v>
      </c>
      <c r="G268" s="130"/>
      <c r="H268" s="130"/>
      <c r="I268" s="130"/>
      <c r="J268" s="130"/>
      <c r="K268" s="130" t="s">
        <v>208</v>
      </c>
      <c r="L268" s="130"/>
      <c r="M268" s="130"/>
      <c r="N268" s="130"/>
      <c r="O268" s="130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48"/>
      <c r="Q269" s="48"/>
      <c r="R269" s="67"/>
      <c r="S269" s="21"/>
    </row>
    <row r="270" spans="1:19" ht="18.75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48"/>
      <c r="Q270" s="48"/>
      <c r="R270" s="67"/>
      <c r="S270" s="21"/>
    </row>
    <row r="271" spans="1:19" ht="18.75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48"/>
      <c r="Q271" s="48"/>
      <c r="R271" s="67"/>
      <c r="S271" s="21"/>
    </row>
    <row r="272" spans="1:19" ht="18.75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48"/>
      <c r="Q272" s="48"/>
      <c r="R272" s="67"/>
      <c r="S272" s="21"/>
    </row>
    <row r="273" spans="1:19" ht="18.75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48"/>
      <c r="Q273" s="48"/>
      <c r="R273" s="67"/>
      <c r="S273" s="21"/>
    </row>
    <row r="274" spans="1:19">
      <c r="A274" s="127" t="s">
        <v>211</v>
      </c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9"/>
      <c r="R274" s="110">
        <f>SUM(R269:R273)</f>
        <v>0</v>
      </c>
      <c r="S274" s="21"/>
    </row>
    <row r="275" spans="1:19" ht="18.75" customHeight="1">
      <c r="A275" s="121" t="s">
        <v>119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21"/>
    </row>
    <row r="276" spans="1:19" ht="93" customHeight="1">
      <c r="A276" s="122" t="s">
        <v>214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260" t="s">
        <v>118</v>
      </c>
      <c r="N277" s="260"/>
      <c r="O277" s="260"/>
      <c r="P277" s="260"/>
      <c r="Q277" s="260"/>
      <c r="R277" s="260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93">
    <mergeCell ref="A111:H111"/>
    <mergeCell ref="L111:Q111"/>
    <mergeCell ref="A112:H112"/>
    <mergeCell ref="L112:Q112"/>
    <mergeCell ref="A113:H113"/>
    <mergeCell ref="L113:Q113"/>
    <mergeCell ref="A114:H114"/>
    <mergeCell ref="L114:Q114"/>
    <mergeCell ref="A115:H115"/>
    <mergeCell ref="L115:Q115"/>
    <mergeCell ref="A5:I5"/>
    <mergeCell ref="J5:R5"/>
    <mergeCell ref="A6:E6"/>
    <mergeCell ref="F6:H6"/>
    <mergeCell ref="I6:M6"/>
    <mergeCell ref="N6:R6"/>
    <mergeCell ref="A2:R2"/>
    <mergeCell ref="A3:I3"/>
    <mergeCell ref="J3:O3"/>
    <mergeCell ref="P3:Q3"/>
    <mergeCell ref="A4:I4"/>
    <mergeCell ref="J4:O4"/>
    <mergeCell ref="P4:Q4"/>
    <mergeCell ref="A10:H10"/>
    <mergeCell ref="I10:J10"/>
    <mergeCell ref="K10:L10"/>
    <mergeCell ref="M10:N10"/>
    <mergeCell ref="A11:H11"/>
    <mergeCell ref="I11:J11"/>
    <mergeCell ref="K11:L11"/>
    <mergeCell ref="M11:N11"/>
    <mergeCell ref="A7:R7"/>
    <mergeCell ref="A8:O8"/>
    <mergeCell ref="P8:Q8"/>
    <mergeCell ref="R8:R9"/>
    <mergeCell ref="A9:H9"/>
    <mergeCell ref="I9:J9"/>
    <mergeCell ref="K9:L9"/>
    <mergeCell ref="M9:N9"/>
    <mergeCell ref="A14:H14"/>
    <mergeCell ref="I14:J14"/>
    <mergeCell ref="K14:L14"/>
    <mergeCell ref="M14:N14"/>
    <mergeCell ref="A15:H15"/>
    <mergeCell ref="I15:J15"/>
    <mergeCell ref="K15:L15"/>
    <mergeCell ref="M15:N15"/>
    <mergeCell ref="A12:H12"/>
    <mergeCell ref="I12:J12"/>
    <mergeCell ref="K12:L12"/>
    <mergeCell ref="M12:N12"/>
    <mergeCell ref="A13:H13"/>
    <mergeCell ref="I13:J13"/>
    <mergeCell ref="K13:L13"/>
    <mergeCell ref="M13:N13"/>
    <mergeCell ref="A18:H18"/>
    <mergeCell ref="I18:J18"/>
    <mergeCell ref="K18:L18"/>
    <mergeCell ref="M18:N18"/>
    <mergeCell ref="A19:H19"/>
    <mergeCell ref="I19:J19"/>
    <mergeCell ref="K19:L19"/>
    <mergeCell ref="M19:N19"/>
    <mergeCell ref="A16:H16"/>
    <mergeCell ref="I16:J16"/>
    <mergeCell ref="K16:L16"/>
    <mergeCell ref="M16:N16"/>
    <mergeCell ref="A17:H17"/>
    <mergeCell ref="I17:J17"/>
    <mergeCell ref="K17:L17"/>
    <mergeCell ref="M17:N17"/>
    <mergeCell ref="A21:R21"/>
    <mergeCell ref="A22:R22"/>
    <mergeCell ref="A23:R23"/>
    <mergeCell ref="A24:O24"/>
    <mergeCell ref="P24:Q24"/>
    <mergeCell ref="R24:R25"/>
    <mergeCell ref="A25:I25"/>
    <mergeCell ref="J25:K25"/>
    <mergeCell ref="L25:M25"/>
    <mergeCell ref="N25:O25"/>
    <mergeCell ref="A28:I28"/>
    <mergeCell ref="J28:K28"/>
    <mergeCell ref="L28:M28"/>
    <mergeCell ref="N28:O28"/>
    <mergeCell ref="A29:I29"/>
    <mergeCell ref="J29:K29"/>
    <mergeCell ref="L29:M29"/>
    <mergeCell ref="N29:O29"/>
    <mergeCell ref="A26:I26"/>
    <mergeCell ref="J26:K26"/>
    <mergeCell ref="L26:M26"/>
    <mergeCell ref="N26:O26"/>
    <mergeCell ref="A27:I27"/>
    <mergeCell ref="J27:K27"/>
    <mergeCell ref="L27:M27"/>
    <mergeCell ref="N27:O27"/>
    <mergeCell ref="A32:I32"/>
    <mergeCell ref="J32:K32"/>
    <mergeCell ref="L32:M32"/>
    <mergeCell ref="N32:O32"/>
    <mergeCell ref="A33:I33"/>
    <mergeCell ref="J33:K33"/>
    <mergeCell ref="L33:M33"/>
    <mergeCell ref="N33:O33"/>
    <mergeCell ref="A30:I30"/>
    <mergeCell ref="J30:K30"/>
    <mergeCell ref="L30:M30"/>
    <mergeCell ref="N30:O30"/>
    <mergeCell ref="A31:I31"/>
    <mergeCell ref="J31:K31"/>
    <mergeCell ref="L31:M31"/>
    <mergeCell ref="N31:O31"/>
    <mergeCell ref="A37:O37"/>
    <mergeCell ref="P37:Q37"/>
    <mergeCell ref="R37:R38"/>
    <mergeCell ref="A38:I38"/>
    <mergeCell ref="J38:K38"/>
    <mergeCell ref="L38:M38"/>
    <mergeCell ref="N38:O38"/>
    <mergeCell ref="A34:I34"/>
    <mergeCell ref="J34:K34"/>
    <mergeCell ref="L34:M34"/>
    <mergeCell ref="N34:O34"/>
    <mergeCell ref="A35:I35"/>
    <mergeCell ref="J35:K35"/>
    <mergeCell ref="L35:M35"/>
    <mergeCell ref="N35:O35"/>
    <mergeCell ref="A41:I41"/>
    <mergeCell ref="J41:K41"/>
    <mergeCell ref="L41:M41"/>
    <mergeCell ref="N41:O41"/>
    <mergeCell ref="A42:I42"/>
    <mergeCell ref="J42:K42"/>
    <mergeCell ref="L42:M42"/>
    <mergeCell ref="N42:O42"/>
    <mergeCell ref="A39:I39"/>
    <mergeCell ref="J39:K39"/>
    <mergeCell ref="L39:M39"/>
    <mergeCell ref="N39:O39"/>
    <mergeCell ref="A40:I40"/>
    <mergeCell ref="J40:K40"/>
    <mergeCell ref="L40:M40"/>
    <mergeCell ref="N40:O40"/>
    <mergeCell ref="A45:I45"/>
    <mergeCell ref="J45:K45"/>
    <mergeCell ref="L45:M45"/>
    <mergeCell ref="N45:O45"/>
    <mergeCell ref="A46:I46"/>
    <mergeCell ref="J46:K46"/>
    <mergeCell ref="L46:M46"/>
    <mergeCell ref="N46:O46"/>
    <mergeCell ref="A43:I43"/>
    <mergeCell ref="J43:K43"/>
    <mergeCell ref="L43:M43"/>
    <mergeCell ref="N43:O43"/>
    <mergeCell ref="A44:I44"/>
    <mergeCell ref="J44:K44"/>
    <mergeCell ref="L44:M44"/>
    <mergeCell ref="N44:O44"/>
    <mergeCell ref="A51:R51"/>
    <mergeCell ref="A52:R52"/>
    <mergeCell ref="A53:R53"/>
    <mergeCell ref="A54:K54"/>
    <mergeCell ref="L54:O54"/>
    <mergeCell ref="A55:K55"/>
    <mergeCell ref="L55:M55"/>
    <mergeCell ref="N55:O55"/>
    <mergeCell ref="A47:I47"/>
    <mergeCell ref="J47:K47"/>
    <mergeCell ref="L47:M47"/>
    <mergeCell ref="N47:O47"/>
    <mergeCell ref="A48:I48"/>
    <mergeCell ref="J48:K48"/>
    <mergeCell ref="L48:M48"/>
    <mergeCell ref="N48:O48"/>
    <mergeCell ref="A58:K58"/>
    <mergeCell ref="L58:M58"/>
    <mergeCell ref="N58:O58"/>
    <mergeCell ref="A59:K59"/>
    <mergeCell ref="L59:M59"/>
    <mergeCell ref="N59:O59"/>
    <mergeCell ref="A56:K56"/>
    <mergeCell ref="L56:M56"/>
    <mergeCell ref="N56:O56"/>
    <mergeCell ref="A57:K57"/>
    <mergeCell ref="L57:M57"/>
    <mergeCell ref="N57:O57"/>
    <mergeCell ref="A63:K63"/>
    <mergeCell ref="L63:M63"/>
    <mergeCell ref="N63:O63"/>
    <mergeCell ref="A64:K64"/>
    <mergeCell ref="L64:M64"/>
    <mergeCell ref="N64:O64"/>
    <mergeCell ref="A60:K60"/>
    <mergeCell ref="L60:M60"/>
    <mergeCell ref="N60:O60"/>
    <mergeCell ref="L61:M61"/>
    <mergeCell ref="N61:O61"/>
    <mergeCell ref="A62:K62"/>
    <mergeCell ref="L62:O62"/>
    <mergeCell ref="A67:K67"/>
    <mergeCell ref="L67:M67"/>
    <mergeCell ref="N67:O67"/>
    <mergeCell ref="A68:K68"/>
    <mergeCell ref="L68:M68"/>
    <mergeCell ref="N68:O68"/>
    <mergeCell ref="A65:K65"/>
    <mergeCell ref="L65:M65"/>
    <mergeCell ref="N65:O65"/>
    <mergeCell ref="A66:K66"/>
    <mergeCell ref="L66:M66"/>
    <mergeCell ref="N66:O66"/>
    <mergeCell ref="A72:K72"/>
    <mergeCell ref="L72:M72"/>
    <mergeCell ref="N72:O72"/>
    <mergeCell ref="A73:K73"/>
    <mergeCell ref="L73:M73"/>
    <mergeCell ref="N73:O73"/>
    <mergeCell ref="L69:M69"/>
    <mergeCell ref="N69:O69"/>
    <mergeCell ref="A70:K70"/>
    <mergeCell ref="L70:O70"/>
    <mergeCell ref="A71:K71"/>
    <mergeCell ref="L71:M71"/>
    <mergeCell ref="N71:O71"/>
    <mergeCell ref="A76:K76"/>
    <mergeCell ref="L76:M76"/>
    <mergeCell ref="N76:O76"/>
    <mergeCell ref="L77:M77"/>
    <mergeCell ref="N77:O77"/>
    <mergeCell ref="L78:M78"/>
    <mergeCell ref="N78:O78"/>
    <mergeCell ref="A74:K74"/>
    <mergeCell ref="L74:M74"/>
    <mergeCell ref="N74:O74"/>
    <mergeCell ref="A75:K75"/>
    <mergeCell ref="L75:M75"/>
    <mergeCell ref="N75:O75"/>
    <mergeCell ref="A84:H84"/>
    <mergeCell ref="L84:Q84"/>
    <mergeCell ref="A90:H90"/>
    <mergeCell ref="L90:Q90"/>
    <mergeCell ref="A91:H91"/>
    <mergeCell ref="L91:Q91"/>
    <mergeCell ref="A79:R79"/>
    <mergeCell ref="A80:R80"/>
    <mergeCell ref="A81:R81"/>
    <mergeCell ref="A82:Q82"/>
    <mergeCell ref="A83:H83"/>
    <mergeCell ref="L83:Q83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96:H96"/>
    <mergeCell ref="L96:Q96"/>
    <mergeCell ref="A97:H97"/>
    <mergeCell ref="L97:Q97"/>
    <mergeCell ref="A103:H103"/>
    <mergeCell ref="L103:Q103"/>
    <mergeCell ref="A92:H92"/>
    <mergeCell ref="L92:Q92"/>
    <mergeCell ref="A93:H93"/>
    <mergeCell ref="L93:Q93"/>
    <mergeCell ref="A94:Q94"/>
    <mergeCell ref="A95:Q95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107:Q107"/>
    <mergeCell ref="A108:Q108"/>
    <mergeCell ref="A109:H109"/>
    <mergeCell ref="L109:Q109"/>
    <mergeCell ref="A110:H110"/>
    <mergeCell ref="L110:Q110"/>
    <mergeCell ref="A104:H104"/>
    <mergeCell ref="L104:Q104"/>
    <mergeCell ref="A105:H105"/>
    <mergeCell ref="L105:Q105"/>
    <mergeCell ref="A106:H106"/>
    <mergeCell ref="L106:Q106"/>
    <mergeCell ref="A119:H119"/>
    <mergeCell ref="L119:Q119"/>
    <mergeCell ref="A120:Q120"/>
    <mergeCell ref="A121:Q121"/>
    <mergeCell ref="A122:H122"/>
    <mergeCell ref="L122:Q122"/>
    <mergeCell ref="A116:H116"/>
    <mergeCell ref="L116:Q116"/>
    <mergeCell ref="A117:H117"/>
    <mergeCell ref="L117:Q117"/>
    <mergeCell ref="A118:H118"/>
    <mergeCell ref="L118:Q118"/>
    <mergeCell ref="A131:H131"/>
    <mergeCell ref="L131:Q131"/>
    <mergeCell ref="A132:H132"/>
    <mergeCell ref="L132:Q132"/>
    <mergeCell ref="A133:Q133"/>
    <mergeCell ref="A134:Q134"/>
    <mergeCell ref="A123:H123"/>
    <mergeCell ref="L123:Q123"/>
    <mergeCell ref="A129:H129"/>
    <mergeCell ref="L129:Q129"/>
    <mergeCell ref="A130:H130"/>
    <mergeCell ref="L130:Q130"/>
    <mergeCell ref="A124:H124"/>
    <mergeCell ref="L124:Q124"/>
    <mergeCell ref="A125:H125"/>
    <mergeCell ref="L125:Q125"/>
    <mergeCell ref="A126:H126"/>
    <mergeCell ref="L126:Q126"/>
    <mergeCell ref="A127:H127"/>
    <mergeCell ref="L127:Q127"/>
    <mergeCell ref="A128:H128"/>
    <mergeCell ref="L128:Q128"/>
    <mergeCell ref="A135:R135"/>
    <mergeCell ref="A136:R136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P151:Q151"/>
    <mergeCell ref="R151:R152"/>
    <mergeCell ref="A152:I152"/>
    <mergeCell ref="J152:K152"/>
    <mergeCell ref="L152:M152"/>
    <mergeCell ref="N152:O152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1:O151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65:R165"/>
    <mergeCell ref="A166:R166"/>
    <mergeCell ref="A167:R167"/>
    <mergeCell ref="A168:P168"/>
    <mergeCell ref="Q168:R168"/>
    <mergeCell ref="A169:I169"/>
    <mergeCell ref="J169:K169"/>
    <mergeCell ref="L169:M169"/>
    <mergeCell ref="O169:P169"/>
    <mergeCell ref="A172:I172"/>
    <mergeCell ref="J172:K172"/>
    <mergeCell ref="L172:M172"/>
    <mergeCell ref="O172:P172"/>
    <mergeCell ref="A173:I173"/>
    <mergeCell ref="J173:K173"/>
    <mergeCell ref="L173:M173"/>
    <mergeCell ref="O173:P173"/>
    <mergeCell ref="A170:I170"/>
    <mergeCell ref="J170:K170"/>
    <mergeCell ref="L170:M170"/>
    <mergeCell ref="O170:P170"/>
    <mergeCell ref="A171:I171"/>
    <mergeCell ref="J171:K171"/>
    <mergeCell ref="L171:M171"/>
    <mergeCell ref="O171:P171"/>
    <mergeCell ref="A176:I176"/>
    <mergeCell ref="J176:K176"/>
    <mergeCell ref="L176:M176"/>
    <mergeCell ref="O176:P176"/>
    <mergeCell ref="A177:I177"/>
    <mergeCell ref="J177:K177"/>
    <mergeCell ref="L177:M177"/>
    <mergeCell ref="O177:P177"/>
    <mergeCell ref="A174:I174"/>
    <mergeCell ref="J174:K174"/>
    <mergeCell ref="L174:M174"/>
    <mergeCell ref="O174:P174"/>
    <mergeCell ref="A175:I175"/>
    <mergeCell ref="J175:K175"/>
    <mergeCell ref="L175:M175"/>
    <mergeCell ref="O175:P175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A178:I178"/>
    <mergeCell ref="J178:K178"/>
    <mergeCell ref="L178:M178"/>
    <mergeCell ref="O178:P178"/>
    <mergeCell ref="A179:I179"/>
    <mergeCell ref="J179:K179"/>
    <mergeCell ref="L179:M179"/>
    <mergeCell ref="O179:P179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Q194:R194"/>
    <mergeCell ref="A195:I195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2:F192"/>
    <mergeCell ref="G192:I192"/>
    <mergeCell ref="J192:K192"/>
    <mergeCell ref="L192:M192"/>
    <mergeCell ref="O192:P192"/>
    <mergeCell ref="A196:I196"/>
    <mergeCell ref="J196:K196"/>
    <mergeCell ref="L196:M196"/>
    <mergeCell ref="O196:P196"/>
    <mergeCell ref="A197:I197"/>
    <mergeCell ref="J197:K197"/>
    <mergeCell ref="L197:M197"/>
    <mergeCell ref="O197:P197"/>
    <mergeCell ref="A193:P193"/>
    <mergeCell ref="A194:P194"/>
    <mergeCell ref="A200:I200"/>
    <mergeCell ref="J200:K200"/>
    <mergeCell ref="L200:M200"/>
    <mergeCell ref="O200:P200"/>
    <mergeCell ref="A201:I201"/>
    <mergeCell ref="J201:K201"/>
    <mergeCell ref="L201:M201"/>
    <mergeCell ref="O201:P201"/>
    <mergeCell ref="A198:I198"/>
    <mergeCell ref="J198:K198"/>
    <mergeCell ref="L198:M198"/>
    <mergeCell ref="O198:P198"/>
    <mergeCell ref="A199:I199"/>
    <mergeCell ref="J199:K199"/>
    <mergeCell ref="L199:M199"/>
    <mergeCell ref="O199:P199"/>
    <mergeCell ref="A204:I204"/>
    <mergeCell ref="J204:K204"/>
    <mergeCell ref="L204:M204"/>
    <mergeCell ref="O204:P204"/>
    <mergeCell ref="A205:I205"/>
    <mergeCell ref="J205:K205"/>
    <mergeCell ref="L205:M205"/>
    <mergeCell ref="O205:P205"/>
    <mergeCell ref="A202:I202"/>
    <mergeCell ref="J202:K202"/>
    <mergeCell ref="L202:M202"/>
    <mergeCell ref="O202:P202"/>
    <mergeCell ref="A203:I203"/>
    <mergeCell ref="J203:K203"/>
    <mergeCell ref="L203:M203"/>
    <mergeCell ref="O203:P203"/>
    <mergeCell ref="A212:I212"/>
    <mergeCell ref="J212:K212"/>
    <mergeCell ref="L212:M212"/>
    <mergeCell ref="O212:P212"/>
    <mergeCell ref="A213:I213"/>
    <mergeCell ref="J213:K213"/>
    <mergeCell ref="L213:M213"/>
    <mergeCell ref="O213:P213"/>
    <mergeCell ref="A206:P206"/>
    <mergeCell ref="A207:P207"/>
    <mergeCell ref="A208:R208"/>
    <mergeCell ref="A209:R209"/>
    <mergeCell ref="A210:R210"/>
    <mergeCell ref="A211:P211"/>
    <mergeCell ref="Q211:R211"/>
    <mergeCell ref="A216:I216"/>
    <mergeCell ref="J216:K216"/>
    <mergeCell ref="L216:M216"/>
    <mergeCell ref="O216:P216"/>
    <mergeCell ref="A217:I217"/>
    <mergeCell ref="J217:K217"/>
    <mergeCell ref="L217:M217"/>
    <mergeCell ref="O217:P217"/>
    <mergeCell ref="A214:I214"/>
    <mergeCell ref="J214:K214"/>
    <mergeCell ref="L214:M214"/>
    <mergeCell ref="O214:P214"/>
    <mergeCell ref="A215:I215"/>
    <mergeCell ref="J215:K215"/>
    <mergeCell ref="L215:M215"/>
    <mergeCell ref="O215:P215"/>
    <mergeCell ref="A220:I220"/>
    <mergeCell ref="J220:K220"/>
    <mergeCell ref="L220:M220"/>
    <mergeCell ref="O220:P220"/>
    <mergeCell ref="A221:I221"/>
    <mergeCell ref="J221:K221"/>
    <mergeCell ref="L221:M221"/>
    <mergeCell ref="O221:P221"/>
    <mergeCell ref="A218:I218"/>
    <mergeCell ref="J218:K218"/>
    <mergeCell ref="L218:M218"/>
    <mergeCell ref="O218:P218"/>
    <mergeCell ref="A219:I219"/>
    <mergeCell ref="J219:K219"/>
    <mergeCell ref="L219:M219"/>
    <mergeCell ref="O219:P219"/>
    <mergeCell ref="Q224:R224"/>
    <mergeCell ref="A225:F225"/>
    <mergeCell ref="G225:I225"/>
    <mergeCell ref="J225:K225"/>
    <mergeCell ref="L225:M225"/>
    <mergeCell ref="O225:P225"/>
    <mergeCell ref="A222:I222"/>
    <mergeCell ref="J222:K222"/>
    <mergeCell ref="L222:M222"/>
    <mergeCell ref="O222:P222"/>
    <mergeCell ref="A223:P223"/>
    <mergeCell ref="A224:P224"/>
    <mergeCell ref="A226:F226"/>
    <mergeCell ref="G226:I226"/>
    <mergeCell ref="J226:K226"/>
    <mergeCell ref="L226:M226"/>
    <mergeCell ref="O226:P226"/>
    <mergeCell ref="A227:F227"/>
    <mergeCell ref="G227:I227"/>
    <mergeCell ref="J227:K227"/>
    <mergeCell ref="L227:M227"/>
    <mergeCell ref="O227:P227"/>
    <mergeCell ref="A228:F228"/>
    <mergeCell ref="G228:I228"/>
    <mergeCell ref="J228:K228"/>
    <mergeCell ref="L228:M228"/>
    <mergeCell ref="O228:P228"/>
    <mergeCell ref="A229:F229"/>
    <mergeCell ref="G229:I229"/>
    <mergeCell ref="J229:K229"/>
    <mergeCell ref="L229:M229"/>
    <mergeCell ref="O229:P229"/>
    <mergeCell ref="A230:F230"/>
    <mergeCell ref="G230:I230"/>
    <mergeCell ref="J230:K230"/>
    <mergeCell ref="L230:M230"/>
    <mergeCell ref="O230:P230"/>
    <mergeCell ref="A231:F231"/>
    <mergeCell ref="G231:I231"/>
    <mergeCell ref="J231:K231"/>
    <mergeCell ref="L231:M231"/>
    <mergeCell ref="O231:P231"/>
    <mergeCell ref="A232:F232"/>
    <mergeCell ref="G232:I232"/>
    <mergeCell ref="J232:K232"/>
    <mergeCell ref="L232:M232"/>
    <mergeCell ref="O232:P232"/>
    <mergeCell ref="A233:F233"/>
    <mergeCell ref="G233:I233"/>
    <mergeCell ref="J233:K233"/>
    <mergeCell ref="L233:M233"/>
    <mergeCell ref="O233:P233"/>
    <mergeCell ref="A236:P236"/>
    <mergeCell ref="A237:P237"/>
    <mergeCell ref="Q237:R237"/>
    <mergeCell ref="A238:I238"/>
    <mergeCell ref="J238:K238"/>
    <mergeCell ref="L238:M238"/>
    <mergeCell ref="O238:P238"/>
    <mergeCell ref="A234:F234"/>
    <mergeCell ref="G234:I234"/>
    <mergeCell ref="J234:K234"/>
    <mergeCell ref="L234:M234"/>
    <mergeCell ref="O234:P234"/>
    <mergeCell ref="A235:F235"/>
    <mergeCell ref="G235:I235"/>
    <mergeCell ref="J235:K235"/>
    <mergeCell ref="L235:M235"/>
    <mergeCell ref="O235:P235"/>
    <mergeCell ref="A241:I241"/>
    <mergeCell ref="J241:K241"/>
    <mergeCell ref="L241:M241"/>
    <mergeCell ref="O241:P241"/>
    <mergeCell ref="A242:I242"/>
    <mergeCell ref="J242:K242"/>
    <mergeCell ref="L242:M242"/>
    <mergeCell ref="O242:P242"/>
    <mergeCell ref="A239:I239"/>
    <mergeCell ref="J239:K239"/>
    <mergeCell ref="L239:M239"/>
    <mergeCell ref="O239:P239"/>
    <mergeCell ref="A240:I240"/>
    <mergeCell ref="J240:K240"/>
    <mergeCell ref="L240:M240"/>
    <mergeCell ref="O240:P240"/>
    <mergeCell ref="A245:I245"/>
    <mergeCell ref="J245:K245"/>
    <mergeCell ref="L245:M245"/>
    <mergeCell ref="O245:P245"/>
    <mergeCell ref="A246:I246"/>
    <mergeCell ref="J246:K246"/>
    <mergeCell ref="L246:M246"/>
    <mergeCell ref="O246:P246"/>
    <mergeCell ref="A243:I243"/>
    <mergeCell ref="J243:K243"/>
    <mergeCell ref="L243:M243"/>
    <mergeCell ref="O243:P243"/>
    <mergeCell ref="A244:I244"/>
    <mergeCell ref="J244:K244"/>
    <mergeCell ref="L244:M244"/>
    <mergeCell ref="O244:P244"/>
    <mergeCell ref="A249:P249"/>
    <mergeCell ref="A250:P250"/>
    <mergeCell ref="A251:P251"/>
    <mergeCell ref="Q251:R251"/>
    <mergeCell ref="A252:G252"/>
    <mergeCell ref="H252:K252"/>
    <mergeCell ref="L252:P252"/>
    <mergeCell ref="A247:I247"/>
    <mergeCell ref="J247:K247"/>
    <mergeCell ref="L247:M247"/>
    <mergeCell ref="O247:P247"/>
    <mergeCell ref="A248:I248"/>
    <mergeCell ref="J248:K248"/>
    <mergeCell ref="L248:M248"/>
    <mergeCell ref="O248:P248"/>
    <mergeCell ref="A257:G257"/>
    <mergeCell ref="H257:K257"/>
    <mergeCell ref="A258:R258"/>
    <mergeCell ref="A259:R259"/>
    <mergeCell ref="A260:I260"/>
    <mergeCell ref="J260:O260"/>
    <mergeCell ref="A253:G253"/>
    <mergeCell ref="H253:K253"/>
    <mergeCell ref="L253:P253"/>
    <mergeCell ref="A254:G254"/>
    <mergeCell ref="H254:K254"/>
    <mergeCell ref="A255:G255"/>
    <mergeCell ref="H255:K255"/>
    <mergeCell ref="L255:R257"/>
    <mergeCell ref="A256:G256"/>
    <mergeCell ref="H256:K256"/>
    <mergeCell ref="A264:I264"/>
    <mergeCell ref="J264:O264"/>
    <mergeCell ref="A265:I265"/>
    <mergeCell ref="J265:O265"/>
    <mergeCell ref="A266:Q266"/>
    <mergeCell ref="A267:R267"/>
    <mergeCell ref="A261:I261"/>
    <mergeCell ref="J261:O261"/>
    <mergeCell ref="A262:I262"/>
    <mergeCell ref="J262:O262"/>
    <mergeCell ref="A263:I263"/>
    <mergeCell ref="J263:O263"/>
    <mergeCell ref="A270:E270"/>
    <mergeCell ref="F270:J270"/>
    <mergeCell ref="K270:O270"/>
    <mergeCell ref="A271:E271"/>
    <mergeCell ref="F271:J271"/>
    <mergeCell ref="K271:O271"/>
    <mergeCell ref="A268:E268"/>
    <mergeCell ref="F268:J268"/>
    <mergeCell ref="K268:O268"/>
    <mergeCell ref="A269:E269"/>
    <mergeCell ref="F269:J269"/>
    <mergeCell ref="K269:O269"/>
    <mergeCell ref="M277:R277"/>
    <mergeCell ref="A274:Q274"/>
    <mergeCell ref="A275:R275"/>
    <mergeCell ref="A276:R276"/>
    <mergeCell ref="A272:E272"/>
    <mergeCell ref="F272:J272"/>
    <mergeCell ref="K272:O272"/>
    <mergeCell ref="A273:E273"/>
    <mergeCell ref="F273:J273"/>
    <mergeCell ref="K273:O273"/>
  </mergeCells>
  <conditionalFormatting sqref="P24">
    <cfRule type="expression" dxfId="11" priority="4">
      <formula>$P$24=""</formula>
    </cfRule>
  </conditionalFormatting>
  <conditionalFormatting sqref="P138">
    <cfRule type="expression" dxfId="10" priority="3">
      <formula>$P$24=""</formula>
    </cfRule>
  </conditionalFormatting>
  <conditionalFormatting sqref="P151">
    <cfRule type="expression" dxfId="9" priority="2">
      <formula>$P$24=""</formula>
    </cfRule>
  </conditionalFormatting>
  <conditionalFormatting sqref="P8">
    <cfRule type="expression" dxfId="8" priority="1">
      <formula>$P$24=""</formula>
    </cfRule>
  </conditionalFormatting>
  <dataValidations count="1">
    <dataValidation type="list" allowBlank="1" showInputMessage="1" showErrorMessage="1" sqref="UYQ983229:UYR983238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VIM983229:VIN983238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VSI983229:VSJ983238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WCE983229:WCF983238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WMA983229:WMB983238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WVW983229:WVX98323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O170:P179 O183:P192 O196:P205 O213:P222 O226:P235 O239:P248" xr:uid="{00000000-0002-0000-0300-000000000000}">
      <formula1>"да, нет"</formula1>
    </dataValidation>
  </dataValidations>
  <pageMargins left="0.7" right="0.7" top="0.75" bottom="0.75" header="0.3" footer="0.3"/>
  <pageSetup paperSize="9" scale="50" orientation="portrait" r:id="rId1"/>
  <rowBreaks count="4" manualBreakCount="4">
    <brk id="78" max="16383" man="1"/>
    <brk id="150" max="16383" man="1"/>
    <brk id="180" max="16383" man="1"/>
    <brk id="257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operator="greaterThanOrEqual" allowBlank="1" showInputMessage="1" showErrorMessage="1" xr:uid="{00000000-0002-0000-0300-000001000000}">
          <x14:formula1>
            <xm:f>0</xm:f>
          </x14:formula1>
          <xm:sqref>PGW983307:PHB983310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PQS983307:PQX983310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QAO983307:QAT983310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QKK983307:QKP983310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QUG983307:QUL983310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REC983307:REH983310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RNY983307:ROD983310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RXU983307:RXZ983310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SHQ983307:SHV983310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SRM983307:SRR983310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TBI983307:TBN983310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TLE983307:TLJ983310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TVA983307:TVF983310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UEW983307:UFB983310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UOS983307:UOX983310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UYO983307:UYT983310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VIK983307:VIP983310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VSG983307:VSL983310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WCC983307:WCH983310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WLY983307:WMD983310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P10:R19 P26:R35 P39:R48 L56:O60 L64:O68 L72:O76 R84:R93 R97:R106 R110:R119 R123:R132 P140:R149 P153:R162 Q239:R248 Q170:R179 Q183:R192 Q213:R222 Q226:R235 Q253:R254 H253:K253 H255:K257 Q196:R205</xm:sqref>
        </x14:dataValidation>
        <x14:dataValidation type="date" allowBlank="1" showInputMessage="1" showErrorMessage="1" xr:uid="{00000000-0002-0000-0300-000002000000}">
          <x14:formula1>
            <xm:f>36526</xm:f>
          </x14:formula1>
          <x14:formula2>
            <xm:f>54789</xm:f>
          </x14:formula2>
          <xm:sqref>TBF983229:TBI983238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TLB983229:TLE983238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TUX983229:TVA983238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UET983229:UEW983238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UOP983229:UOS983238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UYL983229:UYO983238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VIH983229:VIK983238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VSD983229:VSG983238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WBZ983229:WCC983238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WLV983229:WLY983238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WVR983229:WVU983238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K10:N19 L26:O35 L39:O48 L140:O149 L153:O162 J170:M179 J183:M192 J196:M205 J213:M222 J226:M235 J239:M248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S280"/>
  <sheetViews>
    <sheetView view="pageBreakPreview" zoomScale="85" zoomScaleNormal="100" zoomScaleSheetLayoutView="85" workbookViewId="0">
      <selection activeCell="A84" sqref="A84:R93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237" t="s">
        <v>233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1"/>
    </row>
    <row r="3" spans="1:19" ht="21.75" customHeight="1">
      <c r="A3" s="238" t="s">
        <v>196</v>
      </c>
      <c r="B3" s="239"/>
      <c r="C3" s="239"/>
      <c r="D3" s="239"/>
      <c r="E3" s="239"/>
      <c r="F3" s="239"/>
      <c r="G3" s="239"/>
      <c r="H3" s="239"/>
      <c r="I3" s="240"/>
      <c r="J3" s="270">
        <f>РасшифровкиДата1!J3</f>
        <v>0</v>
      </c>
      <c r="K3" s="271"/>
      <c r="L3" s="271"/>
      <c r="M3" s="271"/>
      <c r="N3" s="271"/>
      <c r="O3" s="272"/>
      <c r="P3" s="244" t="s">
        <v>6</v>
      </c>
      <c r="Q3" s="244"/>
      <c r="R3" s="72">
        <f>РасшифровкиДата1!R3</f>
        <v>0</v>
      </c>
      <c r="S3" s="21"/>
    </row>
    <row r="4" spans="1:19" ht="20.25" customHeight="1">
      <c r="A4" s="230" t="s">
        <v>195</v>
      </c>
      <c r="B4" s="189"/>
      <c r="C4" s="189"/>
      <c r="D4" s="189"/>
      <c r="E4" s="189"/>
      <c r="F4" s="189"/>
      <c r="G4" s="189"/>
      <c r="H4" s="189"/>
      <c r="I4" s="190"/>
      <c r="J4" s="273">
        <f>DATE(YEAR(РасшифровкиДата1!J4),MONTH(РасшифровкиДата1!J4)-9,DAY(РасшифровкиДата1!J4))</f>
        <v>43647</v>
      </c>
      <c r="K4" s="274"/>
      <c r="L4" s="274"/>
      <c r="M4" s="274"/>
      <c r="N4" s="274"/>
      <c r="O4" s="274"/>
      <c r="P4" s="244" t="s">
        <v>194</v>
      </c>
      <c r="Q4" s="244"/>
      <c r="R4" s="73" t="s">
        <v>193</v>
      </c>
      <c r="S4" s="21"/>
    </row>
    <row r="5" spans="1:19" ht="21" customHeight="1">
      <c r="A5" s="230" t="s">
        <v>16</v>
      </c>
      <c r="B5" s="189"/>
      <c r="C5" s="189"/>
      <c r="D5" s="189"/>
      <c r="E5" s="189"/>
      <c r="F5" s="189"/>
      <c r="G5" s="189"/>
      <c r="H5" s="189"/>
      <c r="I5" s="190"/>
      <c r="J5" s="264">
        <f>РасшифровкиДата1!J5</f>
        <v>0</v>
      </c>
      <c r="K5" s="265"/>
      <c r="L5" s="265"/>
      <c r="M5" s="265"/>
      <c r="N5" s="265"/>
      <c r="O5" s="265"/>
      <c r="P5" s="265"/>
      <c r="Q5" s="265"/>
      <c r="R5" s="266"/>
      <c r="S5" s="21"/>
    </row>
    <row r="6" spans="1:19" ht="25.5" customHeight="1">
      <c r="A6" s="254" t="s">
        <v>200</v>
      </c>
      <c r="B6" s="254"/>
      <c r="C6" s="254"/>
      <c r="D6" s="254"/>
      <c r="E6" s="254"/>
      <c r="F6" s="267">
        <f>РасшифровкиДата1!F6</f>
        <v>0</v>
      </c>
      <c r="G6" s="268"/>
      <c r="H6" s="269"/>
      <c r="I6" s="254" t="s">
        <v>201</v>
      </c>
      <c r="J6" s="254"/>
      <c r="K6" s="254"/>
      <c r="L6" s="254"/>
      <c r="M6" s="254"/>
      <c r="N6" s="264">
        <f>РасшифровкиДата1!N6</f>
        <v>0</v>
      </c>
      <c r="O6" s="265"/>
      <c r="P6" s="265"/>
      <c r="Q6" s="265"/>
      <c r="R6" s="266"/>
      <c r="S6" s="21"/>
    </row>
    <row r="7" spans="1:19" ht="18.75">
      <c r="A7" s="136" t="s">
        <v>192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21"/>
    </row>
    <row r="8" spans="1:19" ht="15" customHeight="1">
      <c r="A8" s="258" t="s">
        <v>191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9"/>
      <c r="P8" s="200">
        <f>J4</f>
        <v>43647</v>
      </c>
      <c r="Q8" s="201"/>
      <c r="R8" s="202" t="s">
        <v>186</v>
      </c>
      <c r="S8" s="41">
        <f>DATE(YEAR(P8),MONTH(P8)+12,DAY(P8))</f>
        <v>44013</v>
      </c>
    </row>
    <row r="9" spans="1:19" ht="25.5" customHeight="1">
      <c r="A9" s="172" t="s">
        <v>152</v>
      </c>
      <c r="B9" s="174"/>
      <c r="C9" s="174"/>
      <c r="D9" s="174"/>
      <c r="E9" s="174"/>
      <c r="F9" s="174"/>
      <c r="G9" s="174"/>
      <c r="H9" s="173"/>
      <c r="I9" s="222" t="s">
        <v>6</v>
      </c>
      <c r="J9" s="222"/>
      <c r="K9" s="222" t="s">
        <v>151</v>
      </c>
      <c r="L9" s="222"/>
      <c r="M9" s="222" t="s">
        <v>144</v>
      </c>
      <c r="N9" s="222"/>
      <c r="O9" s="74" t="s">
        <v>190</v>
      </c>
      <c r="P9" s="75" t="str">
        <f>"Сумма "&amp;$R$4</f>
        <v>Сумма тыс.руб</v>
      </c>
      <c r="Q9" s="76" t="s">
        <v>127</v>
      </c>
      <c r="R9" s="234"/>
      <c r="S9" s="21"/>
    </row>
    <row r="10" spans="1:19">
      <c r="A10" s="169"/>
      <c r="B10" s="170"/>
      <c r="C10" s="170"/>
      <c r="D10" s="170"/>
      <c r="E10" s="170"/>
      <c r="F10" s="170"/>
      <c r="G10" s="170"/>
      <c r="H10" s="171"/>
      <c r="I10" s="247"/>
      <c r="J10" s="247"/>
      <c r="K10" s="248"/>
      <c r="L10" s="248"/>
      <c r="M10" s="248"/>
      <c r="N10" s="248"/>
      <c r="O10" s="45"/>
      <c r="P10" s="44"/>
      <c r="Q10" s="43"/>
      <c r="R10" s="42"/>
      <c r="S10" s="41" t="b">
        <f t="shared" ref="S10:S19" si="0">M10&gt;$S$8</f>
        <v>0</v>
      </c>
    </row>
    <row r="11" spans="1:19">
      <c r="A11" s="169"/>
      <c r="B11" s="170"/>
      <c r="C11" s="170"/>
      <c r="D11" s="170"/>
      <c r="E11" s="170"/>
      <c r="F11" s="170"/>
      <c r="G11" s="170"/>
      <c r="H11" s="171"/>
      <c r="I11" s="188"/>
      <c r="J11" s="188"/>
      <c r="K11" s="166"/>
      <c r="L11" s="166"/>
      <c r="M11" s="166"/>
      <c r="N11" s="166"/>
      <c r="O11" s="46"/>
      <c r="P11" s="33"/>
      <c r="Q11" s="32"/>
      <c r="R11" s="34"/>
      <c r="S11" s="41" t="b">
        <f t="shared" si="0"/>
        <v>0</v>
      </c>
    </row>
    <row r="12" spans="1:19">
      <c r="A12" s="169"/>
      <c r="B12" s="170"/>
      <c r="C12" s="170"/>
      <c r="D12" s="170"/>
      <c r="E12" s="170"/>
      <c r="F12" s="170"/>
      <c r="G12" s="170"/>
      <c r="H12" s="171"/>
      <c r="I12" s="188"/>
      <c r="J12" s="188"/>
      <c r="K12" s="166"/>
      <c r="L12" s="166"/>
      <c r="M12" s="166"/>
      <c r="N12" s="166"/>
      <c r="O12" s="46"/>
      <c r="P12" s="33"/>
      <c r="Q12" s="32"/>
      <c r="R12" s="34"/>
      <c r="S12" s="41" t="b">
        <f t="shared" si="0"/>
        <v>0</v>
      </c>
    </row>
    <row r="13" spans="1:19">
      <c r="A13" s="169"/>
      <c r="B13" s="170"/>
      <c r="C13" s="170"/>
      <c r="D13" s="170"/>
      <c r="E13" s="170"/>
      <c r="F13" s="170"/>
      <c r="G13" s="170"/>
      <c r="H13" s="171"/>
      <c r="I13" s="188"/>
      <c r="J13" s="188"/>
      <c r="K13" s="166"/>
      <c r="L13" s="166"/>
      <c r="M13" s="166"/>
      <c r="N13" s="166"/>
      <c r="O13" s="46"/>
      <c r="P13" s="33"/>
      <c r="Q13" s="32"/>
      <c r="R13" s="34"/>
      <c r="S13" s="41" t="b">
        <f t="shared" si="0"/>
        <v>0</v>
      </c>
    </row>
    <row r="14" spans="1:19">
      <c r="A14" s="169"/>
      <c r="B14" s="170"/>
      <c r="C14" s="170"/>
      <c r="D14" s="170"/>
      <c r="E14" s="170"/>
      <c r="F14" s="170"/>
      <c r="G14" s="170"/>
      <c r="H14" s="171"/>
      <c r="I14" s="188"/>
      <c r="J14" s="188"/>
      <c r="K14" s="166"/>
      <c r="L14" s="166"/>
      <c r="M14" s="166"/>
      <c r="N14" s="166"/>
      <c r="O14" s="46"/>
      <c r="P14" s="33"/>
      <c r="Q14" s="32"/>
      <c r="R14" s="34"/>
      <c r="S14" s="41" t="b">
        <f t="shared" si="0"/>
        <v>0</v>
      </c>
    </row>
    <row r="15" spans="1:19">
      <c r="A15" s="169"/>
      <c r="B15" s="170"/>
      <c r="C15" s="170"/>
      <c r="D15" s="170"/>
      <c r="E15" s="170"/>
      <c r="F15" s="170"/>
      <c r="G15" s="170"/>
      <c r="H15" s="171"/>
      <c r="I15" s="188"/>
      <c r="J15" s="188"/>
      <c r="K15" s="166"/>
      <c r="L15" s="166"/>
      <c r="M15" s="166"/>
      <c r="N15" s="166"/>
      <c r="O15" s="46"/>
      <c r="P15" s="33"/>
      <c r="Q15" s="32"/>
      <c r="R15" s="34"/>
      <c r="S15" s="41" t="b">
        <f t="shared" si="0"/>
        <v>0</v>
      </c>
    </row>
    <row r="16" spans="1:19">
      <c r="A16" s="169"/>
      <c r="B16" s="170"/>
      <c r="C16" s="170"/>
      <c r="D16" s="170"/>
      <c r="E16" s="170"/>
      <c r="F16" s="170"/>
      <c r="G16" s="170"/>
      <c r="H16" s="171"/>
      <c r="I16" s="188"/>
      <c r="J16" s="188"/>
      <c r="K16" s="166"/>
      <c r="L16" s="166"/>
      <c r="M16" s="166"/>
      <c r="N16" s="166"/>
      <c r="O16" s="46"/>
      <c r="P16" s="33"/>
      <c r="Q16" s="32"/>
      <c r="R16" s="34"/>
      <c r="S16" s="41" t="b">
        <f t="shared" si="0"/>
        <v>0</v>
      </c>
    </row>
    <row r="17" spans="1:19">
      <c r="A17" s="169"/>
      <c r="B17" s="170"/>
      <c r="C17" s="170"/>
      <c r="D17" s="170"/>
      <c r="E17" s="170"/>
      <c r="F17" s="170"/>
      <c r="G17" s="170"/>
      <c r="H17" s="171"/>
      <c r="I17" s="188"/>
      <c r="J17" s="188"/>
      <c r="K17" s="166"/>
      <c r="L17" s="166"/>
      <c r="M17" s="166"/>
      <c r="N17" s="166"/>
      <c r="O17" s="46"/>
      <c r="P17" s="33"/>
      <c r="Q17" s="32"/>
      <c r="R17" s="34"/>
      <c r="S17" s="41" t="b">
        <f t="shared" si="0"/>
        <v>0</v>
      </c>
    </row>
    <row r="18" spans="1:19">
      <c r="A18" s="169"/>
      <c r="B18" s="170"/>
      <c r="C18" s="170"/>
      <c r="D18" s="170"/>
      <c r="E18" s="170"/>
      <c r="F18" s="170"/>
      <c r="G18" s="170"/>
      <c r="H18" s="171"/>
      <c r="I18" s="188"/>
      <c r="J18" s="188"/>
      <c r="K18" s="166"/>
      <c r="L18" s="166"/>
      <c r="M18" s="166"/>
      <c r="N18" s="166"/>
      <c r="O18" s="46"/>
      <c r="P18" s="33"/>
      <c r="Q18" s="32"/>
      <c r="R18" s="34"/>
      <c r="S18" s="41" t="b">
        <f t="shared" si="0"/>
        <v>0</v>
      </c>
    </row>
    <row r="19" spans="1:19">
      <c r="A19" s="169"/>
      <c r="B19" s="170"/>
      <c r="C19" s="170"/>
      <c r="D19" s="170"/>
      <c r="E19" s="170"/>
      <c r="F19" s="170"/>
      <c r="G19" s="170"/>
      <c r="H19" s="171"/>
      <c r="I19" s="188"/>
      <c r="J19" s="188"/>
      <c r="K19" s="166"/>
      <c r="L19" s="166"/>
      <c r="M19" s="166"/>
      <c r="N19" s="16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21" t="s">
        <v>119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21"/>
    </row>
    <row r="22" spans="1:19" ht="70.5" customHeight="1">
      <c r="A22" s="183" t="s">
        <v>202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21"/>
    </row>
    <row r="23" spans="1:19">
      <c r="A23" s="158" t="s">
        <v>35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236"/>
      <c r="S23" s="21"/>
    </row>
    <row r="24" spans="1:19">
      <c r="A24" s="198" t="s">
        <v>189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9"/>
      <c r="P24" s="200">
        <f>P8</f>
        <v>43647</v>
      </c>
      <c r="Q24" s="201"/>
      <c r="R24" s="202" t="s">
        <v>186</v>
      </c>
      <c r="S24" s="21"/>
    </row>
    <row r="25" spans="1:19" ht="25.5" customHeight="1">
      <c r="A25" s="172" t="s">
        <v>152</v>
      </c>
      <c r="B25" s="174"/>
      <c r="C25" s="174"/>
      <c r="D25" s="174"/>
      <c r="E25" s="174"/>
      <c r="F25" s="174"/>
      <c r="G25" s="174"/>
      <c r="H25" s="174"/>
      <c r="I25" s="173"/>
      <c r="J25" s="204" t="s">
        <v>6</v>
      </c>
      <c r="K25" s="205"/>
      <c r="L25" s="204" t="s">
        <v>151</v>
      </c>
      <c r="M25" s="205"/>
      <c r="N25" s="222" t="s">
        <v>144</v>
      </c>
      <c r="O25" s="222"/>
      <c r="P25" s="75" t="str">
        <f>"Сумма "&amp;$R$4</f>
        <v>Сумма тыс.руб</v>
      </c>
      <c r="Q25" s="76" t="s">
        <v>127</v>
      </c>
      <c r="R25" s="234"/>
      <c r="S25" s="21"/>
    </row>
    <row r="26" spans="1:19">
      <c r="A26" s="169"/>
      <c r="B26" s="170"/>
      <c r="C26" s="170"/>
      <c r="D26" s="170"/>
      <c r="E26" s="170"/>
      <c r="F26" s="170"/>
      <c r="G26" s="170"/>
      <c r="H26" s="170"/>
      <c r="I26" s="171"/>
      <c r="J26" s="175"/>
      <c r="K26" s="177"/>
      <c r="L26" s="195"/>
      <c r="M26" s="196"/>
      <c r="N26" s="195"/>
      <c r="O26" s="235"/>
      <c r="P26" s="33"/>
      <c r="Q26" s="32"/>
      <c r="R26" s="34"/>
      <c r="S26" s="21"/>
    </row>
    <row r="27" spans="1:19">
      <c r="A27" s="169"/>
      <c r="B27" s="170"/>
      <c r="C27" s="170"/>
      <c r="D27" s="170"/>
      <c r="E27" s="170"/>
      <c r="F27" s="170"/>
      <c r="G27" s="170"/>
      <c r="H27" s="170"/>
      <c r="I27" s="171"/>
      <c r="J27" s="175"/>
      <c r="K27" s="177"/>
      <c r="L27" s="195"/>
      <c r="M27" s="196"/>
      <c r="N27" s="195"/>
      <c r="O27" s="197"/>
      <c r="P27" s="33"/>
      <c r="Q27" s="32"/>
      <c r="R27" s="34"/>
      <c r="S27" s="21"/>
    </row>
    <row r="28" spans="1:19">
      <c r="A28" s="169"/>
      <c r="B28" s="170"/>
      <c r="C28" s="170"/>
      <c r="D28" s="170"/>
      <c r="E28" s="170"/>
      <c r="F28" s="170"/>
      <c r="G28" s="170"/>
      <c r="H28" s="170"/>
      <c r="I28" s="171"/>
      <c r="J28" s="175"/>
      <c r="K28" s="177"/>
      <c r="L28" s="195"/>
      <c r="M28" s="196"/>
      <c r="N28" s="195"/>
      <c r="O28" s="197"/>
      <c r="P28" s="33"/>
      <c r="Q28" s="32"/>
      <c r="R28" s="34"/>
      <c r="S28" s="21"/>
    </row>
    <row r="29" spans="1:19">
      <c r="A29" s="169"/>
      <c r="B29" s="170"/>
      <c r="C29" s="170"/>
      <c r="D29" s="170"/>
      <c r="E29" s="170"/>
      <c r="F29" s="170"/>
      <c r="G29" s="170"/>
      <c r="H29" s="170"/>
      <c r="I29" s="171"/>
      <c r="J29" s="175"/>
      <c r="K29" s="177"/>
      <c r="L29" s="195"/>
      <c r="M29" s="196"/>
      <c r="N29" s="195"/>
      <c r="O29" s="197"/>
      <c r="P29" s="33"/>
      <c r="Q29" s="32"/>
      <c r="R29" s="34"/>
      <c r="S29" s="21"/>
    </row>
    <row r="30" spans="1:19">
      <c r="A30" s="169"/>
      <c r="B30" s="170"/>
      <c r="C30" s="170"/>
      <c r="D30" s="170"/>
      <c r="E30" s="170"/>
      <c r="F30" s="170"/>
      <c r="G30" s="170"/>
      <c r="H30" s="170"/>
      <c r="I30" s="171"/>
      <c r="J30" s="175"/>
      <c r="K30" s="177"/>
      <c r="L30" s="195"/>
      <c r="M30" s="196"/>
      <c r="N30" s="195"/>
      <c r="O30" s="197"/>
      <c r="P30" s="33"/>
      <c r="Q30" s="32"/>
      <c r="R30" s="34"/>
      <c r="S30" s="21"/>
    </row>
    <row r="31" spans="1:19">
      <c r="A31" s="169"/>
      <c r="B31" s="170"/>
      <c r="C31" s="170"/>
      <c r="D31" s="170"/>
      <c r="E31" s="170"/>
      <c r="F31" s="170"/>
      <c r="G31" s="170"/>
      <c r="H31" s="170"/>
      <c r="I31" s="171"/>
      <c r="J31" s="175"/>
      <c r="K31" s="177"/>
      <c r="L31" s="195"/>
      <c r="M31" s="196"/>
      <c r="N31" s="195"/>
      <c r="O31" s="197"/>
      <c r="P31" s="33"/>
      <c r="Q31" s="32"/>
      <c r="R31" s="34"/>
      <c r="S31" s="21"/>
    </row>
    <row r="32" spans="1:19">
      <c r="A32" s="169"/>
      <c r="B32" s="170"/>
      <c r="C32" s="170"/>
      <c r="D32" s="170"/>
      <c r="E32" s="170"/>
      <c r="F32" s="170"/>
      <c r="G32" s="170"/>
      <c r="H32" s="170"/>
      <c r="I32" s="171"/>
      <c r="J32" s="175"/>
      <c r="K32" s="177"/>
      <c r="L32" s="195"/>
      <c r="M32" s="196"/>
      <c r="N32" s="195"/>
      <c r="O32" s="197"/>
      <c r="P32" s="33"/>
      <c r="Q32" s="32"/>
      <c r="R32" s="34"/>
      <c r="S32" s="21"/>
    </row>
    <row r="33" spans="1:19">
      <c r="A33" s="169"/>
      <c r="B33" s="170"/>
      <c r="C33" s="170"/>
      <c r="D33" s="170"/>
      <c r="E33" s="170"/>
      <c r="F33" s="170"/>
      <c r="G33" s="170"/>
      <c r="H33" s="170"/>
      <c r="I33" s="171"/>
      <c r="J33" s="175"/>
      <c r="K33" s="177"/>
      <c r="L33" s="195"/>
      <c r="M33" s="196"/>
      <c r="N33" s="195"/>
      <c r="O33" s="197"/>
      <c r="P33" s="33"/>
      <c r="Q33" s="32"/>
      <c r="R33" s="34"/>
      <c r="S33" s="21"/>
    </row>
    <row r="34" spans="1:19">
      <c r="A34" s="169"/>
      <c r="B34" s="170"/>
      <c r="C34" s="170"/>
      <c r="D34" s="170"/>
      <c r="E34" s="170"/>
      <c r="F34" s="170"/>
      <c r="G34" s="170"/>
      <c r="H34" s="170"/>
      <c r="I34" s="171"/>
      <c r="J34" s="175"/>
      <c r="K34" s="177"/>
      <c r="L34" s="195"/>
      <c r="M34" s="196"/>
      <c r="N34" s="195"/>
      <c r="O34" s="197"/>
      <c r="P34" s="33"/>
      <c r="Q34" s="32"/>
      <c r="R34" s="34"/>
      <c r="S34" s="21"/>
    </row>
    <row r="35" spans="1:19">
      <c r="A35" s="169"/>
      <c r="B35" s="170"/>
      <c r="C35" s="170"/>
      <c r="D35" s="170"/>
      <c r="E35" s="170"/>
      <c r="F35" s="170"/>
      <c r="G35" s="170"/>
      <c r="H35" s="170"/>
      <c r="I35" s="171"/>
      <c r="J35" s="175"/>
      <c r="K35" s="177"/>
      <c r="L35" s="195"/>
      <c r="M35" s="196"/>
      <c r="N35" s="195"/>
      <c r="O35" s="197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230" t="s">
        <v>187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231"/>
      <c r="P37" s="232">
        <f>P8</f>
        <v>43647</v>
      </c>
      <c r="Q37" s="233"/>
      <c r="R37" s="202" t="s">
        <v>186</v>
      </c>
      <c r="S37" s="21"/>
    </row>
    <row r="38" spans="1:19" ht="25.5" customHeight="1">
      <c r="A38" s="172" t="s">
        <v>152</v>
      </c>
      <c r="B38" s="174"/>
      <c r="C38" s="174"/>
      <c r="D38" s="174"/>
      <c r="E38" s="174"/>
      <c r="F38" s="174"/>
      <c r="G38" s="174"/>
      <c r="H38" s="174"/>
      <c r="I38" s="173"/>
      <c r="J38" s="204" t="s">
        <v>6</v>
      </c>
      <c r="K38" s="205"/>
      <c r="L38" s="204" t="s">
        <v>151</v>
      </c>
      <c r="M38" s="205"/>
      <c r="N38" s="222" t="s">
        <v>144</v>
      </c>
      <c r="O38" s="222"/>
      <c r="P38" s="75" t="str">
        <f>"Сумма "&amp;$R$4</f>
        <v>Сумма тыс.руб</v>
      </c>
      <c r="Q38" s="76" t="s">
        <v>127</v>
      </c>
      <c r="R38" s="234"/>
      <c r="S38" s="21"/>
    </row>
    <row r="39" spans="1:19">
      <c r="A39" s="169"/>
      <c r="B39" s="170"/>
      <c r="C39" s="170"/>
      <c r="D39" s="170"/>
      <c r="E39" s="170"/>
      <c r="F39" s="170"/>
      <c r="G39" s="170"/>
      <c r="H39" s="170"/>
      <c r="I39" s="171"/>
      <c r="J39" s="175"/>
      <c r="K39" s="177"/>
      <c r="L39" s="195"/>
      <c r="M39" s="196"/>
      <c r="N39" s="195"/>
      <c r="O39" s="196"/>
      <c r="P39" s="33"/>
      <c r="Q39" s="32"/>
      <c r="R39" s="34"/>
      <c r="S39" s="21"/>
    </row>
    <row r="40" spans="1:19">
      <c r="A40" s="169"/>
      <c r="B40" s="170"/>
      <c r="C40" s="170"/>
      <c r="D40" s="170"/>
      <c r="E40" s="170"/>
      <c r="F40" s="170"/>
      <c r="G40" s="170"/>
      <c r="H40" s="170"/>
      <c r="I40" s="171"/>
      <c r="J40" s="175"/>
      <c r="K40" s="177"/>
      <c r="L40" s="195"/>
      <c r="M40" s="196"/>
      <c r="N40" s="195"/>
      <c r="O40" s="196"/>
      <c r="P40" s="33"/>
      <c r="Q40" s="32"/>
      <c r="R40" s="34"/>
      <c r="S40" s="21"/>
    </row>
    <row r="41" spans="1:19">
      <c r="A41" s="169"/>
      <c r="B41" s="170"/>
      <c r="C41" s="170"/>
      <c r="D41" s="170"/>
      <c r="E41" s="170"/>
      <c r="F41" s="170"/>
      <c r="G41" s="170"/>
      <c r="H41" s="170"/>
      <c r="I41" s="171"/>
      <c r="J41" s="175"/>
      <c r="K41" s="177"/>
      <c r="L41" s="195"/>
      <c r="M41" s="196"/>
      <c r="N41" s="195"/>
      <c r="O41" s="196"/>
      <c r="P41" s="33"/>
      <c r="Q41" s="32"/>
      <c r="R41" s="34"/>
      <c r="S41" s="21"/>
    </row>
    <row r="42" spans="1:19">
      <c r="A42" s="169"/>
      <c r="B42" s="170"/>
      <c r="C42" s="170"/>
      <c r="D42" s="170"/>
      <c r="E42" s="170"/>
      <c r="F42" s="170"/>
      <c r="G42" s="170"/>
      <c r="H42" s="170"/>
      <c r="I42" s="171"/>
      <c r="J42" s="175"/>
      <c r="K42" s="177"/>
      <c r="L42" s="195"/>
      <c r="M42" s="196"/>
      <c r="N42" s="195"/>
      <c r="O42" s="196"/>
      <c r="P42" s="33"/>
      <c r="Q42" s="32"/>
      <c r="R42" s="34"/>
      <c r="S42" s="21"/>
    </row>
    <row r="43" spans="1:19">
      <c r="A43" s="169"/>
      <c r="B43" s="170"/>
      <c r="C43" s="170"/>
      <c r="D43" s="170"/>
      <c r="E43" s="170"/>
      <c r="F43" s="170"/>
      <c r="G43" s="170"/>
      <c r="H43" s="170"/>
      <c r="I43" s="171"/>
      <c r="J43" s="175"/>
      <c r="K43" s="177"/>
      <c r="L43" s="195"/>
      <c r="M43" s="196"/>
      <c r="N43" s="195"/>
      <c r="O43" s="196"/>
      <c r="P43" s="33"/>
      <c r="Q43" s="32"/>
      <c r="R43" s="34"/>
      <c r="S43" s="21"/>
    </row>
    <row r="44" spans="1:19">
      <c r="A44" s="169"/>
      <c r="B44" s="170"/>
      <c r="C44" s="170"/>
      <c r="D44" s="170"/>
      <c r="E44" s="170"/>
      <c r="F44" s="170"/>
      <c r="G44" s="170"/>
      <c r="H44" s="170"/>
      <c r="I44" s="171"/>
      <c r="J44" s="175"/>
      <c r="K44" s="177"/>
      <c r="L44" s="195"/>
      <c r="M44" s="196"/>
      <c r="N44" s="195"/>
      <c r="O44" s="196"/>
      <c r="P44" s="33"/>
      <c r="Q44" s="32"/>
      <c r="R44" s="34"/>
      <c r="S44" s="21"/>
    </row>
    <row r="45" spans="1:19">
      <c r="A45" s="169"/>
      <c r="B45" s="170"/>
      <c r="C45" s="170"/>
      <c r="D45" s="170"/>
      <c r="E45" s="170"/>
      <c r="F45" s="170"/>
      <c r="G45" s="170"/>
      <c r="H45" s="170"/>
      <c r="I45" s="171"/>
      <c r="J45" s="175"/>
      <c r="K45" s="177"/>
      <c r="L45" s="195"/>
      <c r="M45" s="196"/>
      <c r="N45" s="195"/>
      <c r="O45" s="196"/>
      <c r="P45" s="33"/>
      <c r="Q45" s="32"/>
      <c r="R45" s="34"/>
      <c r="S45" s="21"/>
    </row>
    <row r="46" spans="1:19">
      <c r="A46" s="169"/>
      <c r="B46" s="170"/>
      <c r="C46" s="170"/>
      <c r="D46" s="170"/>
      <c r="E46" s="170"/>
      <c r="F46" s="170"/>
      <c r="G46" s="170"/>
      <c r="H46" s="170"/>
      <c r="I46" s="171"/>
      <c r="J46" s="175"/>
      <c r="K46" s="177"/>
      <c r="L46" s="195"/>
      <c r="M46" s="196"/>
      <c r="N46" s="195"/>
      <c r="O46" s="196"/>
      <c r="P46" s="33"/>
      <c r="Q46" s="32"/>
      <c r="R46" s="34"/>
      <c r="S46" s="21"/>
    </row>
    <row r="47" spans="1:19">
      <c r="A47" s="169"/>
      <c r="B47" s="170"/>
      <c r="C47" s="170"/>
      <c r="D47" s="170"/>
      <c r="E47" s="170"/>
      <c r="F47" s="170"/>
      <c r="G47" s="170"/>
      <c r="H47" s="170"/>
      <c r="I47" s="171"/>
      <c r="J47" s="175"/>
      <c r="K47" s="177"/>
      <c r="L47" s="195"/>
      <c r="M47" s="196"/>
      <c r="N47" s="195"/>
      <c r="O47" s="196"/>
      <c r="P47" s="33"/>
      <c r="Q47" s="32"/>
      <c r="R47" s="34"/>
      <c r="S47" s="21"/>
    </row>
    <row r="48" spans="1:19">
      <c r="A48" s="169"/>
      <c r="B48" s="170"/>
      <c r="C48" s="170"/>
      <c r="D48" s="170"/>
      <c r="E48" s="170"/>
      <c r="F48" s="170"/>
      <c r="G48" s="170"/>
      <c r="H48" s="170"/>
      <c r="I48" s="171"/>
      <c r="J48" s="175"/>
      <c r="K48" s="177"/>
      <c r="L48" s="195"/>
      <c r="M48" s="196"/>
      <c r="N48" s="195"/>
      <c r="O48" s="196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21" t="s">
        <v>119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21"/>
    </row>
    <row r="52" spans="1:19" ht="117" customHeight="1">
      <c r="A52" s="249" t="s">
        <v>205</v>
      </c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1"/>
    </row>
    <row r="53" spans="1:19" ht="15" customHeight="1">
      <c r="A53" s="124" t="s">
        <v>203</v>
      </c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6"/>
      <c r="S53" s="21"/>
    </row>
    <row r="54" spans="1:19" ht="15" customHeight="1">
      <c r="A54" s="189" t="s">
        <v>183</v>
      </c>
      <c r="B54" s="189"/>
      <c r="C54" s="189"/>
      <c r="D54" s="189"/>
      <c r="E54" s="189"/>
      <c r="F54" s="189"/>
      <c r="G54" s="189"/>
      <c r="H54" s="189"/>
      <c r="I54" s="189"/>
      <c r="J54" s="189"/>
      <c r="K54" s="190"/>
      <c r="L54" s="220">
        <f>$P$8</f>
        <v>43647</v>
      </c>
      <c r="M54" s="221"/>
      <c r="N54" s="221"/>
      <c r="O54" s="221"/>
      <c r="P54" s="85"/>
      <c r="Q54" s="85"/>
      <c r="R54" s="85"/>
      <c r="S54" s="21"/>
    </row>
    <row r="55" spans="1:19" ht="36" customHeight="1">
      <c r="A55" s="172" t="s">
        <v>178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3"/>
      <c r="L55" s="222" t="s">
        <v>177</v>
      </c>
      <c r="M55" s="223"/>
      <c r="N55" s="222" t="s">
        <v>176</v>
      </c>
      <c r="O55" s="223"/>
      <c r="P55" s="86"/>
      <c r="Q55" s="86"/>
      <c r="R55" s="86"/>
      <c r="S55" s="21"/>
    </row>
    <row r="56" spans="1:19">
      <c r="A56" s="169"/>
      <c r="B56" s="170"/>
      <c r="C56" s="170"/>
      <c r="D56" s="170"/>
      <c r="E56" s="170"/>
      <c r="F56" s="170"/>
      <c r="G56" s="170"/>
      <c r="H56" s="170"/>
      <c r="I56" s="170"/>
      <c r="J56" s="170"/>
      <c r="K56" s="171"/>
      <c r="L56" s="227"/>
      <c r="M56" s="227"/>
      <c r="N56" s="227"/>
      <c r="O56" s="227"/>
      <c r="P56" s="36"/>
      <c r="Q56" s="36"/>
      <c r="R56" s="36"/>
      <c r="S56" s="21"/>
    </row>
    <row r="57" spans="1:19">
      <c r="A57" s="169"/>
      <c r="B57" s="170"/>
      <c r="C57" s="170"/>
      <c r="D57" s="170"/>
      <c r="E57" s="170"/>
      <c r="F57" s="170"/>
      <c r="G57" s="170"/>
      <c r="H57" s="170"/>
      <c r="I57" s="170"/>
      <c r="J57" s="170"/>
      <c r="K57" s="171"/>
      <c r="L57" s="227"/>
      <c r="M57" s="227"/>
      <c r="N57" s="227"/>
      <c r="O57" s="227"/>
      <c r="P57" s="36"/>
      <c r="Q57" s="36"/>
      <c r="R57" s="36"/>
      <c r="S57" s="21"/>
    </row>
    <row r="58" spans="1:19">
      <c r="A58" s="169"/>
      <c r="B58" s="170"/>
      <c r="C58" s="170"/>
      <c r="D58" s="170"/>
      <c r="E58" s="170"/>
      <c r="F58" s="170"/>
      <c r="G58" s="170"/>
      <c r="H58" s="170"/>
      <c r="I58" s="170"/>
      <c r="J58" s="170"/>
      <c r="K58" s="171"/>
      <c r="L58" s="227"/>
      <c r="M58" s="227"/>
      <c r="N58" s="227"/>
      <c r="O58" s="227"/>
      <c r="P58" s="36"/>
      <c r="Q58" s="36"/>
      <c r="R58" s="36"/>
      <c r="S58" s="21"/>
    </row>
    <row r="59" spans="1:19">
      <c r="A59" s="169"/>
      <c r="B59" s="170"/>
      <c r="C59" s="170"/>
      <c r="D59" s="170"/>
      <c r="E59" s="170"/>
      <c r="F59" s="170"/>
      <c r="G59" s="170"/>
      <c r="H59" s="170"/>
      <c r="I59" s="170"/>
      <c r="J59" s="170"/>
      <c r="K59" s="171"/>
      <c r="L59" s="227"/>
      <c r="M59" s="227"/>
      <c r="N59" s="227"/>
      <c r="O59" s="227"/>
      <c r="P59" s="36"/>
      <c r="Q59" s="36"/>
      <c r="R59" s="36"/>
      <c r="S59" s="21"/>
    </row>
    <row r="60" spans="1:19">
      <c r="A60" s="169"/>
      <c r="B60" s="170"/>
      <c r="C60" s="170"/>
      <c r="D60" s="170"/>
      <c r="E60" s="170"/>
      <c r="F60" s="170"/>
      <c r="G60" s="170"/>
      <c r="H60" s="170"/>
      <c r="I60" s="170"/>
      <c r="J60" s="170"/>
      <c r="K60" s="171"/>
      <c r="L60" s="228"/>
      <c r="M60" s="229"/>
      <c r="N60" s="228"/>
      <c r="O60" s="229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224">
        <f>SUM(L56:M60)</f>
        <v>0</v>
      </c>
      <c r="M61" s="225"/>
      <c r="N61" s="224">
        <f>SUM(N56:O60)</f>
        <v>0</v>
      </c>
      <c r="O61" s="226"/>
      <c r="P61" s="36"/>
      <c r="Q61" s="36"/>
      <c r="R61" s="36"/>
      <c r="S61" s="21"/>
    </row>
    <row r="62" spans="1:19" ht="15" customHeight="1">
      <c r="A62" s="189" t="s">
        <v>181</v>
      </c>
      <c r="B62" s="189"/>
      <c r="C62" s="189"/>
      <c r="D62" s="189"/>
      <c r="E62" s="189"/>
      <c r="F62" s="189"/>
      <c r="G62" s="189"/>
      <c r="H62" s="189"/>
      <c r="I62" s="189"/>
      <c r="J62" s="189"/>
      <c r="K62" s="190"/>
      <c r="L62" s="220">
        <f>$P$8</f>
        <v>43647</v>
      </c>
      <c r="M62" s="221"/>
      <c r="N62" s="221"/>
      <c r="O62" s="221"/>
      <c r="P62" s="85"/>
      <c r="Q62" s="85"/>
      <c r="R62" s="85"/>
      <c r="S62" s="21"/>
    </row>
    <row r="63" spans="1:19" ht="35.25" customHeight="1">
      <c r="A63" s="172" t="s">
        <v>178</v>
      </c>
      <c r="B63" s="174"/>
      <c r="C63" s="174"/>
      <c r="D63" s="174"/>
      <c r="E63" s="174"/>
      <c r="F63" s="174"/>
      <c r="G63" s="174"/>
      <c r="H63" s="174"/>
      <c r="I63" s="174"/>
      <c r="J63" s="174"/>
      <c r="K63" s="173"/>
      <c r="L63" s="222" t="s">
        <v>177</v>
      </c>
      <c r="M63" s="223"/>
      <c r="N63" s="222" t="s">
        <v>176</v>
      </c>
      <c r="O63" s="223"/>
      <c r="P63" s="86"/>
      <c r="Q63" s="86"/>
      <c r="R63" s="86"/>
      <c r="S63" s="21"/>
    </row>
    <row r="64" spans="1:19">
      <c r="A64" s="169"/>
      <c r="B64" s="170"/>
      <c r="C64" s="170"/>
      <c r="D64" s="170"/>
      <c r="E64" s="170"/>
      <c r="F64" s="170"/>
      <c r="G64" s="170"/>
      <c r="H64" s="170"/>
      <c r="I64" s="170"/>
      <c r="J64" s="170"/>
      <c r="K64" s="171"/>
      <c r="L64" s="212"/>
      <c r="M64" s="212"/>
      <c r="N64" s="212"/>
      <c r="O64" s="212"/>
      <c r="P64" s="36"/>
      <c r="Q64" s="36"/>
      <c r="R64" s="36"/>
      <c r="S64" s="21"/>
    </row>
    <row r="65" spans="1:19">
      <c r="A65" s="169"/>
      <c r="B65" s="170"/>
      <c r="C65" s="170"/>
      <c r="D65" s="170"/>
      <c r="E65" s="170"/>
      <c r="F65" s="170"/>
      <c r="G65" s="170"/>
      <c r="H65" s="170"/>
      <c r="I65" s="170"/>
      <c r="J65" s="170"/>
      <c r="K65" s="171"/>
      <c r="L65" s="212"/>
      <c r="M65" s="212"/>
      <c r="N65" s="212"/>
      <c r="O65" s="212"/>
      <c r="P65" s="36"/>
      <c r="Q65" s="36"/>
      <c r="R65" s="36"/>
      <c r="S65" s="21"/>
    </row>
    <row r="66" spans="1:19">
      <c r="A66" s="169"/>
      <c r="B66" s="170"/>
      <c r="C66" s="170"/>
      <c r="D66" s="170"/>
      <c r="E66" s="170"/>
      <c r="F66" s="170"/>
      <c r="G66" s="170"/>
      <c r="H66" s="170"/>
      <c r="I66" s="170"/>
      <c r="J66" s="170"/>
      <c r="K66" s="171"/>
      <c r="L66" s="212"/>
      <c r="M66" s="212"/>
      <c r="N66" s="212"/>
      <c r="O66" s="212"/>
      <c r="P66" s="36"/>
      <c r="Q66" s="36"/>
      <c r="R66" s="36"/>
      <c r="S66" s="21"/>
    </row>
    <row r="67" spans="1:19">
      <c r="A67" s="169"/>
      <c r="B67" s="170"/>
      <c r="C67" s="170"/>
      <c r="D67" s="170"/>
      <c r="E67" s="170"/>
      <c r="F67" s="170"/>
      <c r="G67" s="170"/>
      <c r="H67" s="170"/>
      <c r="I67" s="170"/>
      <c r="J67" s="170"/>
      <c r="K67" s="171"/>
      <c r="L67" s="212"/>
      <c r="M67" s="212"/>
      <c r="N67" s="212"/>
      <c r="O67" s="212"/>
      <c r="P67" s="36"/>
      <c r="Q67" s="36"/>
      <c r="R67" s="36"/>
      <c r="S67" s="21"/>
    </row>
    <row r="68" spans="1:19">
      <c r="A68" s="169"/>
      <c r="B68" s="170"/>
      <c r="C68" s="170"/>
      <c r="D68" s="170"/>
      <c r="E68" s="170"/>
      <c r="F68" s="170"/>
      <c r="G68" s="170"/>
      <c r="H68" s="170"/>
      <c r="I68" s="170"/>
      <c r="J68" s="170"/>
      <c r="K68" s="171"/>
      <c r="L68" s="212"/>
      <c r="M68" s="212"/>
      <c r="N68" s="212"/>
      <c r="O68" s="212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13">
        <f>SUM(L64:M68)</f>
        <v>0</v>
      </c>
      <c r="M69" s="215"/>
      <c r="N69" s="213">
        <f>SUM(N64:O68)</f>
        <v>0</v>
      </c>
      <c r="O69" s="215"/>
      <c r="P69" s="36"/>
      <c r="Q69" s="36"/>
      <c r="R69" s="36"/>
      <c r="S69" s="21"/>
    </row>
    <row r="70" spans="1:19" ht="15" customHeight="1">
      <c r="A70" s="189" t="s">
        <v>179</v>
      </c>
      <c r="B70" s="189"/>
      <c r="C70" s="189"/>
      <c r="D70" s="189"/>
      <c r="E70" s="189"/>
      <c r="F70" s="189"/>
      <c r="G70" s="189"/>
      <c r="H70" s="189"/>
      <c r="I70" s="189"/>
      <c r="J70" s="189"/>
      <c r="K70" s="190"/>
      <c r="L70" s="220">
        <f>$P$8</f>
        <v>43647</v>
      </c>
      <c r="M70" s="221"/>
      <c r="N70" s="221"/>
      <c r="O70" s="221"/>
      <c r="P70" s="85"/>
      <c r="Q70" s="85"/>
      <c r="R70" s="85"/>
      <c r="S70" s="21"/>
    </row>
    <row r="71" spans="1:19" ht="38.25" customHeight="1">
      <c r="A71" s="172" t="s">
        <v>178</v>
      </c>
      <c r="B71" s="174"/>
      <c r="C71" s="174"/>
      <c r="D71" s="174"/>
      <c r="E71" s="174"/>
      <c r="F71" s="174"/>
      <c r="G71" s="174"/>
      <c r="H71" s="174"/>
      <c r="I71" s="174"/>
      <c r="J71" s="174"/>
      <c r="K71" s="173"/>
      <c r="L71" s="222" t="s">
        <v>177</v>
      </c>
      <c r="M71" s="223"/>
      <c r="N71" s="222" t="s">
        <v>176</v>
      </c>
      <c r="O71" s="223"/>
      <c r="P71" s="86"/>
      <c r="Q71" s="86"/>
      <c r="R71" s="86"/>
      <c r="S71" s="21"/>
    </row>
    <row r="72" spans="1:19">
      <c r="A72" s="169"/>
      <c r="B72" s="170"/>
      <c r="C72" s="170"/>
      <c r="D72" s="170"/>
      <c r="E72" s="170"/>
      <c r="F72" s="170"/>
      <c r="G72" s="170"/>
      <c r="H72" s="170"/>
      <c r="I72" s="170"/>
      <c r="J72" s="170"/>
      <c r="K72" s="171"/>
      <c r="L72" s="212"/>
      <c r="M72" s="212"/>
      <c r="N72" s="212">
        <v>0</v>
      </c>
      <c r="O72" s="212"/>
      <c r="P72" s="36"/>
      <c r="Q72" s="36"/>
      <c r="R72" s="36"/>
      <c r="S72" s="21"/>
    </row>
    <row r="73" spans="1:19">
      <c r="A73" s="169"/>
      <c r="B73" s="170"/>
      <c r="C73" s="170"/>
      <c r="D73" s="170"/>
      <c r="E73" s="170"/>
      <c r="F73" s="170"/>
      <c r="G73" s="170"/>
      <c r="H73" s="170"/>
      <c r="I73" s="170"/>
      <c r="J73" s="170"/>
      <c r="K73" s="171"/>
      <c r="L73" s="212"/>
      <c r="M73" s="212"/>
      <c r="N73" s="212"/>
      <c r="O73" s="212"/>
      <c r="P73" s="36"/>
      <c r="Q73" s="36"/>
      <c r="R73" s="36"/>
      <c r="S73" s="21"/>
    </row>
    <row r="74" spans="1:19">
      <c r="A74" s="169"/>
      <c r="B74" s="170"/>
      <c r="C74" s="170"/>
      <c r="D74" s="170"/>
      <c r="E74" s="170"/>
      <c r="F74" s="170"/>
      <c r="G74" s="170"/>
      <c r="H74" s="170"/>
      <c r="I74" s="170"/>
      <c r="J74" s="170"/>
      <c r="K74" s="171"/>
      <c r="L74" s="212"/>
      <c r="M74" s="212"/>
      <c r="N74" s="212"/>
      <c r="O74" s="212"/>
      <c r="P74" s="36"/>
      <c r="Q74" s="36"/>
      <c r="R74" s="36"/>
      <c r="S74" s="21"/>
    </row>
    <row r="75" spans="1:19">
      <c r="A75" s="169"/>
      <c r="B75" s="170"/>
      <c r="C75" s="170"/>
      <c r="D75" s="170"/>
      <c r="E75" s="170"/>
      <c r="F75" s="170"/>
      <c r="G75" s="170"/>
      <c r="H75" s="170"/>
      <c r="I75" s="170"/>
      <c r="J75" s="170"/>
      <c r="K75" s="171"/>
      <c r="L75" s="212"/>
      <c r="M75" s="212"/>
      <c r="N75" s="212"/>
      <c r="O75" s="212"/>
      <c r="P75" s="36"/>
      <c r="Q75" s="36"/>
      <c r="R75" s="36"/>
      <c r="S75" s="21"/>
    </row>
    <row r="76" spans="1:19">
      <c r="A76" s="169"/>
      <c r="B76" s="170"/>
      <c r="C76" s="170"/>
      <c r="D76" s="170"/>
      <c r="E76" s="170"/>
      <c r="F76" s="170"/>
      <c r="G76" s="170"/>
      <c r="H76" s="170"/>
      <c r="I76" s="170"/>
      <c r="J76" s="170"/>
      <c r="K76" s="171"/>
      <c r="L76" s="212"/>
      <c r="M76" s="212"/>
      <c r="N76" s="212"/>
      <c r="O76" s="212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13">
        <f>SUM(L72:M76)</f>
        <v>0</v>
      </c>
      <c r="M77" s="214"/>
      <c r="N77" s="213">
        <f>SUM(N72:O76)</f>
        <v>0</v>
      </c>
      <c r="O77" s="215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16">
        <f>L61+L69+L77</f>
        <v>0</v>
      </c>
      <c r="M78" s="217"/>
      <c r="N78" s="218">
        <f>N61+N69+N77</f>
        <v>0</v>
      </c>
      <c r="O78" s="219"/>
      <c r="P78" s="36"/>
      <c r="Q78" s="36"/>
      <c r="R78" s="36"/>
      <c r="S78" s="21"/>
    </row>
    <row r="79" spans="1:19">
      <c r="A79" s="121" t="s">
        <v>119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21"/>
    </row>
    <row r="80" spans="1:19" ht="52.5" customHeight="1">
      <c r="A80" s="183" t="s">
        <v>234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21"/>
    </row>
    <row r="81" spans="1:19">
      <c r="A81" s="191" t="s">
        <v>26</v>
      </c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21"/>
    </row>
    <row r="82" spans="1:19" ht="15" customHeight="1">
      <c r="A82" s="189" t="s">
        <v>173</v>
      </c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90"/>
      <c r="R82" s="90">
        <f>$P$8</f>
        <v>43647</v>
      </c>
      <c r="S82" s="21"/>
    </row>
    <row r="83" spans="1:19" ht="25.5" customHeight="1">
      <c r="A83" s="172" t="s">
        <v>172</v>
      </c>
      <c r="B83" s="174"/>
      <c r="C83" s="174"/>
      <c r="D83" s="174"/>
      <c r="E83" s="174"/>
      <c r="F83" s="174"/>
      <c r="G83" s="174"/>
      <c r="H83" s="173"/>
      <c r="I83" s="91" t="s">
        <v>161</v>
      </c>
      <c r="J83" s="92" t="s">
        <v>160</v>
      </c>
      <c r="K83" s="92" t="s">
        <v>168</v>
      </c>
      <c r="L83" s="172" t="s">
        <v>158</v>
      </c>
      <c r="M83" s="174"/>
      <c r="N83" s="174"/>
      <c r="O83" s="174"/>
      <c r="P83" s="174"/>
      <c r="Q83" s="173"/>
      <c r="R83" s="93" t="str">
        <f>"Рыночная стоимость "&amp;$R$4</f>
        <v>Рыночная стоимость тыс.руб</v>
      </c>
      <c r="S83" s="21"/>
    </row>
    <row r="84" spans="1:19">
      <c r="A84" s="169"/>
      <c r="B84" s="170"/>
      <c r="C84" s="170"/>
      <c r="D84" s="170"/>
      <c r="E84" s="170"/>
      <c r="F84" s="170"/>
      <c r="G84" s="170"/>
      <c r="H84" s="171"/>
      <c r="I84" s="35"/>
      <c r="J84" s="35"/>
      <c r="K84" s="59"/>
      <c r="L84" s="207"/>
      <c r="M84" s="208"/>
      <c r="N84" s="208"/>
      <c r="O84" s="208"/>
      <c r="P84" s="208"/>
      <c r="Q84" s="209"/>
      <c r="R84" s="65"/>
      <c r="S84" s="21"/>
    </row>
    <row r="85" spans="1:19">
      <c r="A85" s="169"/>
      <c r="B85" s="170"/>
      <c r="C85" s="170"/>
      <c r="D85" s="170"/>
      <c r="E85" s="170"/>
      <c r="F85" s="170"/>
      <c r="G85" s="170"/>
      <c r="H85" s="171"/>
      <c r="I85" s="35"/>
      <c r="J85" s="35"/>
      <c r="K85" s="59"/>
      <c r="L85" s="207"/>
      <c r="M85" s="208"/>
      <c r="N85" s="208"/>
      <c r="O85" s="208"/>
      <c r="P85" s="208"/>
      <c r="Q85" s="209"/>
      <c r="R85" s="65"/>
      <c r="S85" s="21"/>
    </row>
    <row r="86" spans="1:19">
      <c r="A86" s="169"/>
      <c r="B86" s="170"/>
      <c r="C86" s="170"/>
      <c r="D86" s="170"/>
      <c r="E86" s="170"/>
      <c r="F86" s="170"/>
      <c r="G86" s="170"/>
      <c r="H86" s="171"/>
      <c r="I86" s="35"/>
      <c r="J86" s="35"/>
      <c r="K86" s="59"/>
      <c r="L86" s="207"/>
      <c r="M86" s="208"/>
      <c r="N86" s="208"/>
      <c r="O86" s="208"/>
      <c r="P86" s="208"/>
      <c r="Q86" s="209"/>
      <c r="R86" s="65"/>
      <c r="S86" s="21"/>
    </row>
    <row r="87" spans="1:19">
      <c r="A87" s="169"/>
      <c r="B87" s="170"/>
      <c r="C87" s="170"/>
      <c r="D87" s="170"/>
      <c r="E87" s="170"/>
      <c r="F87" s="170"/>
      <c r="G87" s="170"/>
      <c r="H87" s="171"/>
      <c r="I87" s="35"/>
      <c r="J87" s="35"/>
      <c r="K87" s="59"/>
      <c r="L87" s="207"/>
      <c r="M87" s="208"/>
      <c r="N87" s="208"/>
      <c r="O87" s="208"/>
      <c r="P87" s="208"/>
      <c r="Q87" s="209"/>
      <c r="R87" s="65"/>
      <c r="S87" s="21"/>
    </row>
    <row r="88" spans="1:19">
      <c r="A88" s="169"/>
      <c r="B88" s="170"/>
      <c r="C88" s="170"/>
      <c r="D88" s="170"/>
      <c r="E88" s="170"/>
      <c r="F88" s="170"/>
      <c r="G88" s="170"/>
      <c r="H88" s="171"/>
      <c r="I88" s="35"/>
      <c r="J88" s="35"/>
      <c r="K88" s="59"/>
      <c r="L88" s="207"/>
      <c r="M88" s="208"/>
      <c r="N88" s="208"/>
      <c r="O88" s="208"/>
      <c r="P88" s="208"/>
      <c r="Q88" s="209"/>
      <c r="R88" s="65"/>
      <c r="S88" s="21"/>
    </row>
    <row r="89" spans="1:19">
      <c r="A89" s="169"/>
      <c r="B89" s="170"/>
      <c r="C89" s="170"/>
      <c r="D89" s="170"/>
      <c r="E89" s="170"/>
      <c r="F89" s="170"/>
      <c r="G89" s="170"/>
      <c r="H89" s="171"/>
      <c r="I89" s="35"/>
      <c r="J89" s="35"/>
      <c r="K89" s="59"/>
      <c r="L89" s="207"/>
      <c r="M89" s="208"/>
      <c r="N89" s="208"/>
      <c r="O89" s="208"/>
      <c r="P89" s="208"/>
      <c r="Q89" s="209"/>
      <c r="R89" s="65"/>
      <c r="S89" s="21"/>
    </row>
    <row r="90" spans="1:19">
      <c r="A90" s="169"/>
      <c r="B90" s="170"/>
      <c r="C90" s="170"/>
      <c r="D90" s="170"/>
      <c r="E90" s="170"/>
      <c r="F90" s="170"/>
      <c r="G90" s="170"/>
      <c r="H90" s="171"/>
      <c r="I90" s="35"/>
      <c r="J90" s="35"/>
      <c r="K90" s="59"/>
      <c r="L90" s="207"/>
      <c r="M90" s="208"/>
      <c r="N90" s="208"/>
      <c r="O90" s="208"/>
      <c r="P90" s="208"/>
      <c r="Q90" s="209"/>
      <c r="R90" s="65"/>
      <c r="S90" s="21"/>
    </row>
    <row r="91" spans="1:19">
      <c r="A91" s="169"/>
      <c r="B91" s="170"/>
      <c r="C91" s="170"/>
      <c r="D91" s="170"/>
      <c r="E91" s="170"/>
      <c r="F91" s="170"/>
      <c r="G91" s="170"/>
      <c r="H91" s="171"/>
      <c r="I91" s="35"/>
      <c r="J91" s="35"/>
      <c r="K91" s="59"/>
      <c r="L91" s="207"/>
      <c r="M91" s="208"/>
      <c r="N91" s="208"/>
      <c r="O91" s="208"/>
      <c r="P91" s="208"/>
      <c r="Q91" s="209"/>
      <c r="R91" s="65"/>
      <c r="S91" s="21"/>
    </row>
    <row r="92" spans="1:19">
      <c r="A92" s="169"/>
      <c r="B92" s="170"/>
      <c r="C92" s="170"/>
      <c r="D92" s="170"/>
      <c r="E92" s="170"/>
      <c r="F92" s="170"/>
      <c r="G92" s="170"/>
      <c r="H92" s="171"/>
      <c r="I92" s="35"/>
      <c r="J92" s="35"/>
      <c r="K92" s="59"/>
      <c r="L92" s="207"/>
      <c r="M92" s="208"/>
      <c r="N92" s="208"/>
      <c r="O92" s="208"/>
      <c r="P92" s="208"/>
      <c r="Q92" s="209"/>
      <c r="R92" s="65"/>
      <c r="S92" s="21"/>
    </row>
    <row r="93" spans="1:19">
      <c r="A93" s="169"/>
      <c r="B93" s="170"/>
      <c r="C93" s="170"/>
      <c r="D93" s="170"/>
      <c r="E93" s="170"/>
      <c r="F93" s="170"/>
      <c r="G93" s="170"/>
      <c r="H93" s="171"/>
      <c r="I93" s="35"/>
      <c r="J93" s="35"/>
      <c r="K93" s="59"/>
      <c r="L93" s="207"/>
      <c r="M93" s="208"/>
      <c r="N93" s="208"/>
      <c r="O93" s="208"/>
      <c r="P93" s="208"/>
      <c r="Q93" s="209"/>
      <c r="R93" s="65"/>
      <c r="S93" s="21"/>
    </row>
    <row r="94" spans="1:19">
      <c r="A94" s="210" t="s">
        <v>171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1"/>
      <c r="R94" s="94">
        <f>SUM(R84:R93)</f>
        <v>0</v>
      </c>
      <c r="S94" s="21"/>
    </row>
    <row r="95" spans="1:19" ht="15" customHeight="1">
      <c r="A95" s="189" t="s">
        <v>170</v>
      </c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90"/>
      <c r="R95" s="90">
        <f>$P$8</f>
        <v>43647</v>
      </c>
      <c r="S95" s="21"/>
    </row>
    <row r="96" spans="1:19" ht="25.5" customHeight="1">
      <c r="A96" s="172" t="s">
        <v>169</v>
      </c>
      <c r="B96" s="174"/>
      <c r="C96" s="174"/>
      <c r="D96" s="174"/>
      <c r="E96" s="174"/>
      <c r="F96" s="174"/>
      <c r="G96" s="174"/>
      <c r="H96" s="173"/>
      <c r="I96" s="91" t="s">
        <v>161</v>
      </c>
      <c r="J96" s="92" t="s">
        <v>160</v>
      </c>
      <c r="K96" s="92" t="s">
        <v>168</v>
      </c>
      <c r="L96" s="172" t="s">
        <v>158</v>
      </c>
      <c r="M96" s="174"/>
      <c r="N96" s="174"/>
      <c r="O96" s="174"/>
      <c r="P96" s="174"/>
      <c r="Q96" s="173"/>
      <c r="R96" s="93" t="str">
        <f>"Рыночная стоимость "&amp;$R$4</f>
        <v>Рыночная стоимость тыс.руб</v>
      </c>
      <c r="S96" s="21"/>
    </row>
    <row r="97" spans="1:19">
      <c r="A97" s="169"/>
      <c r="B97" s="170"/>
      <c r="C97" s="170"/>
      <c r="D97" s="170"/>
      <c r="E97" s="170"/>
      <c r="F97" s="170"/>
      <c r="G97" s="170"/>
      <c r="H97" s="171"/>
      <c r="I97" s="35"/>
      <c r="J97" s="35"/>
      <c r="K97" s="59"/>
      <c r="L97" s="207"/>
      <c r="M97" s="208"/>
      <c r="N97" s="208"/>
      <c r="O97" s="208"/>
      <c r="P97" s="208"/>
      <c r="Q97" s="209"/>
      <c r="R97" s="65"/>
      <c r="S97" s="21"/>
    </row>
    <row r="98" spans="1:19">
      <c r="A98" s="169"/>
      <c r="B98" s="170"/>
      <c r="C98" s="170"/>
      <c r="D98" s="170"/>
      <c r="E98" s="170"/>
      <c r="F98" s="170"/>
      <c r="G98" s="170"/>
      <c r="H98" s="171"/>
      <c r="I98" s="35"/>
      <c r="J98" s="35"/>
      <c r="K98" s="59"/>
      <c r="L98" s="207"/>
      <c r="M98" s="208"/>
      <c r="N98" s="208"/>
      <c r="O98" s="208"/>
      <c r="P98" s="208"/>
      <c r="Q98" s="209"/>
      <c r="R98" s="65"/>
      <c r="S98" s="21"/>
    </row>
    <row r="99" spans="1:19">
      <c r="A99" s="169"/>
      <c r="B99" s="170"/>
      <c r="C99" s="170"/>
      <c r="D99" s="170"/>
      <c r="E99" s="170"/>
      <c r="F99" s="170"/>
      <c r="G99" s="170"/>
      <c r="H99" s="171"/>
      <c r="I99" s="35"/>
      <c r="J99" s="35"/>
      <c r="K99" s="59"/>
      <c r="L99" s="207"/>
      <c r="M99" s="208"/>
      <c r="N99" s="208"/>
      <c r="O99" s="208"/>
      <c r="P99" s="208"/>
      <c r="Q99" s="209"/>
      <c r="R99" s="65"/>
      <c r="S99" s="21"/>
    </row>
    <row r="100" spans="1:19">
      <c r="A100" s="169"/>
      <c r="B100" s="170"/>
      <c r="C100" s="170"/>
      <c r="D100" s="170"/>
      <c r="E100" s="170"/>
      <c r="F100" s="170"/>
      <c r="G100" s="170"/>
      <c r="H100" s="171"/>
      <c r="I100" s="35"/>
      <c r="J100" s="35"/>
      <c r="K100" s="59"/>
      <c r="L100" s="207"/>
      <c r="M100" s="208"/>
      <c r="N100" s="208"/>
      <c r="O100" s="208"/>
      <c r="P100" s="208"/>
      <c r="Q100" s="209"/>
      <c r="R100" s="65"/>
      <c r="S100" s="21"/>
    </row>
    <row r="101" spans="1:19">
      <c r="A101" s="169"/>
      <c r="B101" s="170"/>
      <c r="C101" s="170"/>
      <c r="D101" s="170"/>
      <c r="E101" s="170"/>
      <c r="F101" s="170"/>
      <c r="G101" s="170"/>
      <c r="H101" s="171"/>
      <c r="I101" s="35"/>
      <c r="J101" s="35"/>
      <c r="K101" s="59"/>
      <c r="L101" s="207"/>
      <c r="M101" s="208"/>
      <c r="N101" s="208"/>
      <c r="O101" s="208"/>
      <c r="P101" s="208"/>
      <c r="Q101" s="209"/>
      <c r="R101" s="65"/>
      <c r="S101" s="21"/>
    </row>
    <row r="102" spans="1:19">
      <c r="A102" s="169"/>
      <c r="B102" s="170"/>
      <c r="C102" s="170"/>
      <c r="D102" s="170"/>
      <c r="E102" s="170"/>
      <c r="F102" s="170"/>
      <c r="G102" s="170"/>
      <c r="H102" s="171"/>
      <c r="I102" s="35"/>
      <c r="J102" s="35"/>
      <c r="K102" s="59"/>
      <c r="L102" s="207"/>
      <c r="M102" s="208"/>
      <c r="N102" s="208"/>
      <c r="O102" s="208"/>
      <c r="P102" s="208"/>
      <c r="Q102" s="209"/>
      <c r="R102" s="65"/>
      <c r="S102" s="21"/>
    </row>
    <row r="103" spans="1:19">
      <c r="A103" s="169"/>
      <c r="B103" s="170"/>
      <c r="C103" s="170"/>
      <c r="D103" s="170"/>
      <c r="E103" s="170"/>
      <c r="F103" s="170"/>
      <c r="G103" s="170"/>
      <c r="H103" s="171"/>
      <c r="I103" s="35"/>
      <c r="J103" s="35"/>
      <c r="K103" s="59"/>
      <c r="L103" s="207"/>
      <c r="M103" s="208"/>
      <c r="N103" s="208"/>
      <c r="O103" s="208"/>
      <c r="P103" s="208"/>
      <c r="Q103" s="209"/>
      <c r="R103" s="65"/>
      <c r="S103" s="21"/>
    </row>
    <row r="104" spans="1:19">
      <c r="A104" s="169"/>
      <c r="B104" s="170"/>
      <c r="C104" s="170"/>
      <c r="D104" s="170"/>
      <c r="E104" s="170"/>
      <c r="F104" s="170"/>
      <c r="G104" s="170"/>
      <c r="H104" s="171"/>
      <c r="I104" s="35"/>
      <c r="J104" s="35"/>
      <c r="K104" s="59"/>
      <c r="L104" s="207"/>
      <c r="M104" s="208"/>
      <c r="N104" s="208"/>
      <c r="O104" s="208"/>
      <c r="P104" s="208"/>
      <c r="Q104" s="209"/>
      <c r="R104" s="65"/>
      <c r="S104" s="21"/>
    </row>
    <row r="105" spans="1:19">
      <c r="A105" s="169"/>
      <c r="B105" s="170"/>
      <c r="C105" s="170"/>
      <c r="D105" s="170"/>
      <c r="E105" s="170"/>
      <c r="F105" s="170"/>
      <c r="G105" s="170"/>
      <c r="H105" s="171"/>
      <c r="I105" s="35"/>
      <c r="J105" s="35"/>
      <c r="K105" s="59"/>
      <c r="L105" s="207"/>
      <c r="M105" s="208"/>
      <c r="N105" s="208"/>
      <c r="O105" s="208"/>
      <c r="P105" s="208"/>
      <c r="Q105" s="209"/>
      <c r="R105" s="65"/>
      <c r="S105" s="21"/>
    </row>
    <row r="106" spans="1:19">
      <c r="A106" s="169"/>
      <c r="B106" s="170"/>
      <c r="C106" s="170"/>
      <c r="D106" s="170"/>
      <c r="E106" s="170"/>
      <c r="F106" s="170"/>
      <c r="G106" s="170"/>
      <c r="H106" s="171"/>
      <c r="I106" s="35"/>
      <c r="J106" s="35"/>
      <c r="K106" s="59"/>
      <c r="L106" s="207"/>
      <c r="M106" s="208"/>
      <c r="N106" s="208"/>
      <c r="O106" s="208"/>
      <c r="P106" s="208"/>
      <c r="Q106" s="209"/>
      <c r="R106" s="65"/>
      <c r="S106" s="21"/>
    </row>
    <row r="107" spans="1:19">
      <c r="A107" s="210" t="s">
        <v>167</v>
      </c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1"/>
      <c r="R107" s="94">
        <f>SUM(R97:R106)</f>
        <v>0</v>
      </c>
      <c r="S107" s="21"/>
    </row>
    <row r="108" spans="1:19" ht="15" customHeight="1">
      <c r="A108" s="189" t="s">
        <v>166</v>
      </c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90"/>
      <c r="R108" s="90">
        <f>$P$8</f>
        <v>43647</v>
      </c>
      <c r="S108" s="21"/>
    </row>
    <row r="109" spans="1:19" ht="25.5" customHeight="1">
      <c r="A109" s="172" t="s">
        <v>162</v>
      </c>
      <c r="B109" s="174"/>
      <c r="C109" s="174"/>
      <c r="D109" s="174"/>
      <c r="E109" s="174"/>
      <c r="F109" s="174"/>
      <c r="G109" s="174"/>
      <c r="H109" s="173"/>
      <c r="I109" s="91" t="s">
        <v>161</v>
      </c>
      <c r="J109" s="92" t="s">
        <v>165</v>
      </c>
      <c r="K109" s="92" t="s">
        <v>159</v>
      </c>
      <c r="L109" s="172" t="s">
        <v>158</v>
      </c>
      <c r="M109" s="174"/>
      <c r="N109" s="174"/>
      <c r="O109" s="174"/>
      <c r="P109" s="174"/>
      <c r="Q109" s="173"/>
      <c r="R109" s="93" t="str">
        <f>"Рыночная стоимость "&amp;$R$4</f>
        <v>Рыночная стоимость тыс.руб</v>
      </c>
      <c r="S109" s="21"/>
    </row>
    <row r="110" spans="1:19">
      <c r="A110" s="169"/>
      <c r="B110" s="170"/>
      <c r="C110" s="170"/>
      <c r="D110" s="170"/>
      <c r="E110" s="170"/>
      <c r="F110" s="170"/>
      <c r="G110" s="170"/>
      <c r="H110" s="171"/>
      <c r="I110" s="35"/>
      <c r="J110" s="35"/>
      <c r="K110" s="59"/>
      <c r="L110" s="207"/>
      <c r="M110" s="208"/>
      <c r="N110" s="208"/>
      <c r="O110" s="208"/>
      <c r="P110" s="208"/>
      <c r="Q110" s="209"/>
      <c r="R110" s="65"/>
      <c r="S110" s="21"/>
    </row>
    <row r="111" spans="1:19">
      <c r="A111" s="169"/>
      <c r="B111" s="170"/>
      <c r="C111" s="170"/>
      <c r="D111" s="170"/>
      <c r="E111" s="170"/>
      <c r="F111" s="170"/>
      <c r="G111" s="170"/>
      <c r="H111" s="171"/>
      <c r="I111" s="35"/>
      <c r="J111" s="35"/>
      <c r="K111" s="59"/>
      <c r="L111" s="207"/>
      <c r="M111" s="208"/>
      <c r="N111" s="208"/>
      <c r="O111" s="208"/>
      <c r="P111" s="208"/>
      <c r="Q111" s="209"/>
      <c r="R111" s="65"/>
      <c r="S111" s="21"/>
    </row>
    <row r="112" spans="1:19">
      <c r="A112" s="169"/>
      <c r="B112" s="170"/>
      <c r="C112" s="170"/>
      <c r="D112" s="170"/>
      <c r="E112" s="170"/>
      <c r="F112" s="170"/>
      <c r="G112" s="170"/>
      <c r="H112" s="171"/>
      <c r="I112" s="35"/>
      <c r="J112" s="35"/>
      <c r="K112" s="59"/>
      <c r="L112" s="207"/>
      <c r="M112" s="208"/>
      <c r="N112" s="208"/>
      <c r="O112" s="208"/>
      <c r="P112" s="208"/>
      <c r="Q112" s="209"/>
      <c r="R112" s="65"/>
      <c r="S112" s="21"/>
    </row>
    <row r="113" spans="1:19">
      <c r="A113" s="169"/>
      <c r="B113" s="170"/>
      <c r="C113" s="170"/>
      <c r="D113" s="170"/>
      <c r="E113" s="170"/>
      <c r="F113" s="170"/>
      <c r="G113" s="170"/>
      <c r="H113" s="171"/>
      <c r="I113" s="35"/>
      <c r="J113" s="35"/>
      <c r="K113" s="59"/>
      <c r="L113" s="207"/>
      <c r="M113" s="208"/>
      <c r="N113" s="208"/>
      <c r="O113" s="208"/>
      <c r="P113" s="208"/>
      <c r="Q113" s="209"/>
      <c r="R113" s="65"/>
      <c r="S113" s="21"/>
    </row>
    <row r="114" spans="1:19">
      <c r="A114" s="169"/>
      <c r="B114" s="170"/>
      <c r="C114" s="170"/>
      <c r="D114" s="170"/>
      <c r="E114" s="170"/>
      <c r="F114" s="170"/>
      <c r="G114" s="170"/>
      <c r="H114" s="171"/>
      <c r="I114" s="35"/>
      <c r="J114" s="35"/>
      <c r="K114" s="59"/>
      <c r="L114" s="207"/>
      <c r="M114" s="208"/>
      <c r="N114" s="208"/>
      <c r="O114" s="208"/>
      <c r="P114" s="208"/>
      <c r="Q114" s="209"/>
      <c r="R114" s="65"/>
      <c r="S114" s="21"/>
    </row>
    <row r="115" spans="1:19">
      <c r="A115" s="169"/>
      <c r="B115" s="170"/>
      <c r="C115" s="170"/>
      <c r="D115" s="170"/>
      <c r="E115" s="170"/>
      <c r="F115" s="170"/>
      <c r="G115" s="170"/>
      <c r="H115" s="171"/>
      <c r="I115" s="35"/>
      <c r="J115" s="35"/>
      <c r="K115" s="59"/>
      <c r="L115" s="207"/>
      <c r="M115" s="208"/>
      <c r="N115" s="208"/>
      <c r="O115" s="208"/>
      <c r="P115" s="208"/>
      <c r="Q115" s="209"/>
      <c r="R115" s="65"/>
      <c r="S115" s="21"/>
    </row>
    <row r="116" spans="1:19">
      <c r="A116" s="169"/>
      <c r="B116" s="170"/>
      <c r="C116" s="170"/>
      <c r="D116" s="170"/>
      <c r="E116" s="170"/>
      <c r="F116" s="170"/>
      <c r="G116" s="170"/>
      <c r="H116" s="171"/>
      <c r="I116" s="35"/>
      <c r="J116" s="35"/>
      <c r="K116" s="59"/>
      <c r="L116" s="207"/>
      <c r="M116" s="208"/>
      <c r="N116" s="208"/>
      <c r="O116" s="208"/>
      <c r="P116" s="208"/>
      <c r="Q116" s="209"/>
      <c r="R116" s="65"/>
      <c r="S116" s="21"/>
    </row>
    <row r="117" spans="1:19">
      <c r="A117" s="169"/>
      <c r="B117" s="170"/>
      <c r="C117" s="170"/>
      <c r="D117" s="170"/>
      <c r="E117" s="170"/>
      <c r="F117" s="170"/>
      <c r="G117" s="170"/>
      <c r="H117" s="171"/>
      <c r="I117" s="35"/>
      <c r="J117" s="35"/>
      <c r="K117" s="59"/>
      <c r="L117" s="207"/>
      <c r="M117" s="208"/>
      <c r="N117" s="208"/>
      <c r="O117" s="208"/>
      <c r="P117" s="208"/>
      <c r="Q117" s="209"/>
      <c r="R117" s="65"/>
      <c r="S117" s="21"/>
    </row>
    <row r="118" spans="1:19">
      <c r="A118" s="169"/>
      <c r="B118" s="170"/>
      <c r="C118" s="170"/>
      <c r="D118" s="170"/>
      <c r="E118" s="170"/>
      <c r="F118" s="170"/>
      <c r="G118" s="170"/>
      <c r="H118" s="171"/>
      <c r="I118" s="35"/>
      <c r="J118" s="35"/>
      <c r="K118" s="59"/>
      <c r="L118" s="207"/>
      <c r="M118" s="208"/>
      <c r="N118" s="208"/>
      <c r="O118" s="208"/>
      <c r="P118" s="208"/>
      <c r="Q118" s="209"/>
      <c r="R118" s="65"/>
      <c r="S118" s="21"/>
    </row>
    <row r="119" spans="1:19">
      <c r="A119" s="169"/>
      <c r="B119" s="170"/>
      <c r="C119" s="170"/>
      <c r="D119" s="170"/>
      <c r="E119" s="170"/>
      <c r="F119" s="170"/>
      <c r="G119" s="170"/>
      <c r="H119" s="171"/>
      <c r="I119" s="35"/>
      <c r="J119" s="35"/>
      <c r="K119" s="59"/>
      <c r="L119" s="207"/>
      <c r="M119" s="208"/>
      <c r="N119" s="208"/>
      <c r="O119" s="208"/>
      <c r="P119" s="208"/>
      <c r="Q119" s="209"/>
      <c r="R119" s="65"/>
      <c r="S119" s="21"/>
    </row>
    <row r="120" spans="1:19">
      <c r="A120" s="210" t="s">
        <v>164</v>
      </c>
      <c r="B120" s="210"/>
      <c r="C120" s="210"/>
      <c r="D120" s="210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1"/>
      <c r="R120" s="95">
        <f>SUM(R110:R119)</f>
        <v>0</v>
      </c>
      <c r="S120" s="21"/>
    </row>
    <row r="121" spans="1:19" ht="15" customHeight="1">
      <c r="A121" s="189" t="s">
        <v>163</v>
      </c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90"/>
      <c r="R121" s="90">
        <f>$P$8</f>
        <v>43647</v>
      </c>
      <c r="S121" s="21"/>
    </row>
    <row r="122" spans="1:19" ht="25.5" customHeight="1">
      <c r="A122" s="172" t="s">
        <v>199</v>
      </c>
      <c r="B122" s="174"/>
      <c r="C122" s="174"/>
      <c r="D122" s="174"/>
      <c r="E122" s="174"/>
      <c r="F122" s="174"/>
      <c r="G122" s="174"/>
      <c r="H122" s="173"/>
      <c r="I122" s="91" t="s">
        <v>161</v>
      </c>
      <c r="J122" s="92" t="s">
        <v>160</v>
      </c>
      <c r="K122" s="92" t="s">
        <v>159</v>
      </c>
      <c r="L122" s="172" t="s">
        <v>158</v>
      </c>
      <c r="M122" s="174"/>
      <c r="N122" s="174"/>
      <c r="O122" s="174"/>
      <c r="P122" s="174"/>
      <c r="Q122" s="173"/>
      <c r="R122" s="93" t="str">
        <f>"Рыночная стоимость "&amp;$R$4</f>
        <v>Рыночная стоимость тыс.руб</v>
      </c>
      <c r="S122" s="21"/>
    </row>
    <row r="123" spans="1:19">
      <c r="A123" s="169"/>
      <c r="B123" s="170"/>
      <c r="C123" s="170"/>
      <c r="D123" s="170"/>
      <c r="E123" s="170"/>
      <c r="F123" s="170"/>
      <c r="G123" s="170"/>
      <c r="H123" s="171"/>
      <c r="I123" s="35"/>
      <c r="J123" s="35"/>
      <c r="K123" s="59"/>
      <c r="L123" s="207"/>
      <c r="M123" s="208"/>
      <c r="N123" s="208"/>
      <c r="O123" s="208"/>
      <c r="P123" s="208"/>
      <c r="Q123" s="209"/>
      <c r="R123" s="65"/>
      <c r="S123" s="21"/>
    </row>
    <row r="124" spans="1:19">
      <c r="A124" s="169"/>
      <c r="B124" s="170"/>
      <c r="C124" s="170"/>
      <c r="D124" s="170"/>
      <c r="E124" s="170"/>
      <c r="F124" s="170"/>
      <c r="G124" s="170"/>
      <c r="H124" s="171"/>
      <c r="I124" s="35"/>
      <c r="J124" s="35"/>
      <c r="K124" s="59"/>
      <c r="L124" s="207"/>
      <c r="M124" s="208"/>
      <c r="N124" s="208"/>
      <c r="O124" s="208"/>
      <c r="P124" s="208"/>
      <c r="Q124" s="209"/>
      <c r="R124" s="65"/>
      <c r="S124" s="21"/>
    </row>
    <row r="125" spans="1:19">
      <c r="A125" s="169"/>
      <c r="B125" s="170"/>
      <c r="C125" s="170"/>
      <c r="D125" s="170"/>
      <c r="E125" s="170"/>
      <c r="F125" s="170"/>
      <c r="G125" s="170"/>
      <c r="H125" s="171"/>
      <c r="I125" s="35"/>
      <c r="J125" s="35"/>
      <c r="K125" s="59"/>
      <c r="L125" s="207"/>
      <c r="M125" s="208"/>
      <c r="N125" s="208"/>
      <c r="O125" s="208"/>
      <c r="P125" s="208"/>
      <c r="Q125" s="209"/>
      <c r="R125" s="65"/>
      <c r="S125" s="21"/>
    </row>
    <row r="126" spans="1:19">
      <c r="A126" s="169"/>
      <c r="B126" s="170"/>
      <c r="C126" s="170"/>
      <c r="D126" s="170"/>
      <c r="E126" s="170"/>
      <c r="F126" s="170"/>
      <c r="G126" s="170"/>
      <c r="H126" s="171"/>
      <c r="I126" s="35"/>
      <c r="J126" s="35"/>
      <c r="K126" s="59"/>
      <c r="L126" s="207"/>
      <c r="M126" s="208"/>
      <c r="N126" s="208"/>
      <c r="O126" s="208"/>
      <c r="P126" s="208"/>
      <c r="Q126" s="209"/>
      <c r="R126" s="65"/>
      <c r="S126" s="21"/>
    </row>
    <row r="127" spans="1:19">
      <c r="A127" s="169"/>
      <c r="B127" s="170"/>
      <c r="C127" s="170"/>
      <c r="D127" s="170"/>
      <c r="E127" s="170"/>
      <c r="F127" s="170"/>
      <c r="G127" s="170"/>
      <c r="H127" s="171"/>
      <c r="I127" s="35"/>
      <c r="J127" s="35"/>
      <c r="K127" s="59"/>
      <c r="L127" s="207"/>
      <c r="M127" s="208"/>
      <c r="N127" s="208"/>
      <c r="O127" s="208"/>
      <c r="P127" s="208"/>
      <c r="Q127" s="209"/>
      <c r="R127" s="65"/>
      <c r="S127" s="21"/>
    </row>
    <row r="128" spans="1:19">
      <c r="A128" s="169"/>
      <c r="B128" s="170"/>
      <c r="C128" s="170"/>
      <c r="D128" s="170"/>
      <c r="E128" s="170"/>
      <c r="F128" s="170"/>
      <c r="G128" s="170"/>
      <c r="H128" s="171"/>
      <c r="I128" s="35"/>
      <c r="J128" s="35"/>
      <c r="K128" s="59"/>
      <c r="L128" s="207"/>
      <c r="M128" s="208"/>
      <c r="N128" s="208"/>
      <c r="O128" s="208"/>
      <c r="P128" s="208"/>
      <c r="Q128" s="209"/>
      <c r="R128" s="65"/>
      <c r="S128" s="21"/>
    </row>
    <row r="129" spans="1:19">
      <c r="A129" s="169"/>
      <c r="B129" s="170"/>
      <c r="C129" s="170"/>
      <c r="D129" s="170"/>
      <c r="E129" s="170"/>
      <c r="F129" s="170"/>
      <c r="G129" s="170"/>
      <c r="H129" s="171"/>
      <c r="I129" s="35"/>
      <c r="J129" s="35"/>
      <c r="K129" s="59"/>
      <c r="L129" s="207"/>
      <c r="M129" s="208"/>
      <c r="N129" s="208"/>
      <c r="O129" s="208"/>
      <c r="P129" s="208"/>
      <c r="Q129" s="209"/>
      <c r="R129" s="65"/>
      <c r="S129" s="21"/>
    </row>
    <row r="130" spans="1:19">
      <c r="A130" s="169"/>
      <c r="B130" s="170"/>
      <c r="C130" s="170"/>
      <c r="D130" s="170"/>
      <c r="E130" s="170"/>
      <c r="F130" s="170"/>
      <c r="G130" s="170"/>
      <c r="H130" s="171"/>
      <c r="I130" s="35"/>
      <c r="J130" s="35"/>
      <c r="K130" s="59"/>
      <c r="L130" s="207"/>
      <c r="M130" s="208"/>
      <c r="N130" s="208"/>
      <c r="O130" s="208"/>
      <c r="P130" s="208"/>
      <c r="Q130" s="209"/>
      <c r="R130" s="65"/>
      <c r="S130" s="21"/>
    </row>
    <row r="131" spans="1:19">
      <c r="A131" s="169"/>
      <c r="B131" s="170"/>
      <c r="C131" s="170"/>
      <c r="D131" s="170"/>
      <c r="E131" s="170"/>
      <c r="F131" s="170"/>
      <c r="G131" s="170"/>
      <c r="H131" s="171"/>
      <c r="I131" s="35"/>
      <c r="J131" s="35"/>
      <c r="K131" s="59"/>
      <c r="L131" s="207"/>
      <c r="M131" s="208"/>
      <c r="N131" s="208"/>
      <c r="O131" s="208"/>
      <c r="P131" s="208"/>
      <c r="Q131" s="209"/>
      <c r="R131" s="65"/>
      <c r="S131" s="21"/>
    </row>
    <row r="132" spans="1:19">
      <c r="A132" s="169"/>
      <c r="B132" s="170"/>
      <c r="C132" s="170"/>
      <c r="D132" s="170"/>
      <c r="E132" s="170"/>
      <c r="F132" s="170"/>
      <c r="G132" s="170"/>
      <c r="H132" s="171"/>
      <c r="I132" s="35"/>
      <c r="J132" s="35"/>
      <c r="K132" s="59"/>
      <c r="L132" s="207"/>
      <c r="M132" s="208"/>
      <c r="N132" s="208"/>
      <c r="O132" s="208"/>
      <c r="P132" s="208"/>
      <c r="Q132" s="209"/>
      <c r="R132" s="65"/>
      <c r="S132" s="21"/>
    </row>
    <row r="133" spans="1:19">
      <c r="A133" s="210" t="s">
        <v>157</v>
      </c>
      <c r="B133" s="210"/>
      <c r="C133" s="210"/>
      <c r="D133" s="210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1"/>
      <c r="R133" s="96">
        <f>SUM(R123:R132)</f>
        <v>0</v>
      </c>
      <c r="S133" s="21"/>
    </row>
    <row r="134" spans="1:19">
      <c r="A134" s="156" t="s">
        <v>156</v>
      </c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97">
        <f>R94+R107+R120+R133</f>
        <v>0</v>
      </c>
      <c r="S134" s="21"/>
    </row>
    <row r="135" spans="1:19">
      <c r="A135" s="121" t="s">
        <v>119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21"/>
    </row>
    <row r="136" spans="1:19" ht="129.75" customHeight="1">
      <c r="A136" s="183" t="s">
        <v>235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21"/>
    </row>
    <row r="137" spans="1:19">
      <c r="A137" s="159" t="s">
        <v>53</v>
      </c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21"/>
    </row>
    <row r="138" spans="1:19" ht="15" customHeight="1">
      <c r="A138" s="198" t="s">
        <v>155</v>
      </c>
      <c r="B138" s="198"/>
      <c r="C138" s="198"/>
      <c r="D138" s="198"/>
      <c r="E138" s="198"/>
      <c r="F138" s="198"/>
      <c r="G138" s="198"/>
      <c r="H138" s="198"/>
      <c r="I138" s="198"/>
      <c r="J138" s="198"/>
      <c r="K138" s="198"/>
      <c r="L138" s="198"/>
      <c r="M138" s="198"/>
      <c r="N138" s="198"/>
      <c r="O138" s="199"/>
      <c r="P138" s="200">
        <f>$P$24</f>
        <v>43647</v>
      </c>
      <c r="Q138" s="201"/>
      <c r="R138" s="202" t="s">
        <v>153</v>
      </c>
      <c r="S138" s="21"/>
    </row>
    <row r="139" spans="1:19" ht="25.5" customHeight="1">
      <c r="A139" s="172" t="s">
        <v>152</v>
      </c>
      <c r="B139" s="174"/>
      <c r="C139" s="174"/>
      <c r="D139" s="174"/>
      <c r="E139" s="174"/>
      <c r="F139" s="174"/>
      <c r="G139" s="174"/>
      <c r="H139" s="174"/>
      <c r="I139" s="173"/>
      <c r="J139" s="204" t="s">
        <v>6</v>
      </c>
      <c r="K139" s="205"/>
      <c r="L139" s="204" t="s">
        <v>151</v>
      </c>
      <c r="M139" s="205"/>
      <c r="N139" s="204" t="s">
        <v>134</v>
      </c>
      <c r="O139" s="206"/>
      <c r="P139" s="75" t="str">
        <f>"Сумма "&amp;$R$4</f>
        <v>Сумма тыс.руб</v>
      </c>
      <c r="Q139" s="76" t="s">
        <v>127</v>
      </c>
      <c r="R139" s="203"/>
      <c r="S139" s="21"/>
    </row>
    <row r="140" spans="1:19">
      <c r="A140" s="169"/>
      <c r="B140" s="170"/>
      <c r="C140" s="170"/>
      <c r="D140" s="170"/>
      <c r="E140" s="170"/>
      <c r="F140" s="170"/>
      <c r="G140" s="170"/>
      <c r="H140" s="170"/>
      <c r="I140" s="171"/>
      <c r="J140" s="175"/>
      <c r="K140" s="177"/>
      <c r="L140" s="195"/>
      <c r="M140" s="196"/>
      <c r="N140" s="195"/>
      <c r="O140" s="197"/>
      <c r="P140" s="33"/>
      <c r="Q140" s="32"/>
      <c r="R140" s="34"/>
      <c r="S140" s="21"/>
    </row>
    <row r="141" spans="1:19">
      <c r="A141" s="169"/>
      <c r="B141" s="170"/>
      <c r="C141" s="170"/>
      <c r="D141" s="170"/>
      <c r="E141" s="170"/>
      <c r="F141" s="170"/>
      <c r="G141" s="170"/>
      <c r="H141" s="170"/>
      <c r="I141" s="171"/>
      <c r="J141" s="175"/>
      <c r="K141" s="177"/>
      <c r="L141" s="195"/>
      <c r="M141" s="196"/>
      <c r="N141" s="195"/>
      <c r="O141" s="197"/>
      <c r="P141" s="33"/>
      <c r="Q141" s="32"/>
      <c r="R141" s="34"/>
      <c r="S141" s="21"/>
    </row>
    <row r="142" spans="1:19">
      <c r="A142" s="169"/>
      <c r="B142" s="170"/>
      <c r="C142" s="170"/>
      <c r="D142" s="170"/>
      <c r="E142" s="170"/>
      <c r="F142" s="170"/>
      <c r="G142" s="170"/>
      <c r="H142" s="170"/>
      <c r="I142" s="171"/>
      <c r="J142" s="175"/>
      <c r="K142" s="177"/>
      <c r="L142" s="195"/>
      <c r="M142" s="196"/>
      <c r="N142" s="195"/>
      <c r="O142" s="197"/>
      <c r="P142" s="33"/>
      <c r="Q142" s="32"/>
      <c r="R142" s="34"/>
      <c r="S142" s="21"/>
    </row>
    <row r="143" spans="1:19">
      <c r="A143" s="169"/>
      <c r="B143" s="170"/>
      <c r="C143" s="170"/>
      <c r="D143" s="170"/>
      <c r="E143" s="170"/>
      <c r="F143" s="170"/>
      <c r="G143" s="170"/>
      <c r="H143" s="170"/>
      <c r="I143" s="171"/>
      <c r="J143" s="175"/>
      <c r="K143" s="177"/>
      <c r="L143" s="195"/>
      <c r="M143" s="196"/>
      <c r="N143" s="195"/>
      <c r="O143" s="197"/>
      <c r="P143" s="33"/>
      <c r="Q143" s="32"/>
      <c r="R143" s="34"/>
      <c r="S143" s="21"/>
    </row>
    <row r="144" spans="1:19">
      <c r="A144" s="169"/>
      <c r="B144" s="170"/>
      <c r="C144" s="170"/>
      <c r="D144" s="170"/>
      <c r="E144" s="170"/>
      <c r="F144" s="170"/>
      <c r="G144" s="170"/>
      <c r="H144" s="170"/>
      <c r="I144" s="171"/>
      <c r="J144" s="175"/>
      <c r="K144" s="177"/>
      <c r="L144" s="195"/>
      <c r="M144" s="196"/>
      <c r="N144" s="195"/>
      <c r="O144" s="197"/>
      <c r="P144" s="33"/>
      <c r="Q144" s="32"/>
      <c r="R144" s="34"/>
      <c r="S144" s="21"/>
    </row>
    <row r="145" spans="1:19">
      <c r="A145" s="169"/>
      <c r="B145" s="170"/>
      <c r="C145" s="170"/>
      <c r="D145" s="170"/>
      <c r="E145" s="170"/>
      <c r="F145" s="170"/>
      <c r="G145" s="170"/>
      <c r="H145" s="170"/>
      <c r="I145" s="171"/>
      <c r="J145" s="175"/>
      <c r="K145" s="177"/>
      <c r="L145" s="195"/>
      <c r="M145" s="196"/>
      <c r="N145" s="195"/>
      <c r="O145" s="197"/>
      <c r="P145" s="33"/>
      <c r="Q145" s="32"/>
      <c r="R145" s="34"/>
      <c r="S145" s="21"/>
    </row>
    <row r="146" spans="1:19">
      <c r="A146" s="169"/>
      <c r="B146" s="170"/>
      <c r="C146" s="170"/>
      <c r="D146" s="170"/>
      <c r="E146" s="170"/>
      <c r="F146" s="170"/>
      <c r="G146" s="170"/>
      <c r="H146" s="170"/>
      <c r="I146" s="171"/>
      <c r="J146" s="175"/>
      <c r="K146" s="177"/>
      <c r="L146" s="195"/>
      <c r="M146" s="196"/>
      <c r="N146" s="195"/>
      <c r="O146" s="197"/>
      <c r="P146" s="33"/>
      <c r="Q146" s="32"/>
      <c r="R146" s="34"/>
      <c r="S146" s="21"/>
    </row>
    <row r="147" spans="1:19">
      <c r="A147" s="169"/>
      <c r="B147" s="170"/>
      <c r="C147" s="170"/>
      <c r="D147" s="170"/>
      <c r="E147" s="170"/>
      <c r="F147" s="170"/>
      <c r="G147" s="170"/>
      <c r="H147" s="170"/>
      <c r="I147" s="171"/>
      <c r="J147" s="175"/>
      <c r="K147" s="177"/>
      <c r="L147" s="195"/>
      <c r="M147" s="196"/>
      <c r="N147" s="195"/>
      <c r="O147" s="197"/>
      <c r="P147" s="33"/>
      <c r="Q147" s="32"/>
      <c r="R147" s="34"/>
      <c r="S147" s="21"/>
    </row>
    <row r="148" spans="1:19">
      <c r="A148" s="169"/>
      <c r="B148" s="170"/>
      <c r="C148" s="170"/>
      <c r="D148" s="170"/>
      <c r="E148" s="170"/>
      <c r="F148" s="170"/>
      <c r="G148" s="170"/>
      <c r="H148" s="170"/>
      <c r="I148" s="171"/>
      <c r="J148" s="175"/>
      <c r="K148" s="177"/>
      <c r="L148" s="195"/>
      <c r="M148" s="196"/>
      <c r="N148" s="195"/>
      <c r="O148" s="197"/>
      <c r="P148" s="33"/>
      <c r="Q148" s="32"/>
      <c r="R148" s="34"/>
      <c r="S148" s="21"/>
    </row>
    <row r="149" spans="1:19">
      <c r="A149" s="169"/>
      <c r="B149" s="170"/>
      <c r="C149" s="170"/>
      <c r="D149" s="170"/>
      <c r="E149" s="170"/>
      <c r="F149" s="170"/>
      <c r="G149" s="170"/>
      <c r="H149" s="170"/>
      <c r="I149" s="171"/>
      <c r="J149" s="175"/>
      <c r="K149" s="177"/>
      <c r="L149" s="195"/>
      <c r="M149" s="196"/>
      <c r="N149" s="195"/>
      <c r="O149" s="197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 ht="15" customHeight="1">
      <c r="A151" s="198" t="s">
        <v>154</v>
      </c>
      <c r="B151" s="198"/>
      <c r="C151" s="198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9"/>
      <c r="P151" s="200">
        <f>$P$24</f>
        <v>43647</v>
      </c>
      <c r="Q151" s="201"/>
      <c r="R151" s="202" t="s">
        <v>153</v>
      </c>
      <c r="S151" s="21"/>
    </row>
    <row r="152" spans="1:19" ht="25.5" customHeight="1">
      <c r="A152" s="172" t="s">
        <v>152</v>
      </c>
      <c r="B152" s="174"/>
      <c r="C152" s="174"/>
      <c r="D152" s="174"/>
      <c r="E152" s="174"/>
      <c r="F152" s="174"/>
      <c r="G152" s="174"/>
      <c r="H152" s="174"/>
      <c r="I152" s="173"/>
      <c r="J152" s="204" t="s">
        <v>6</v>
      </c>
      <c r="K152" s="205"/>
      <c r="L152" s="204" t="s">
        <v>151</v>
      </c>
      <c r="M152" s="205"/>
      <c r="N152" s="204" t="s">
        <v>134</v>
      </c>
      <c r="O152" s="206"/>
      <c r="P152" s="75" t="str">
        <f>"Сумма "&amp;$R$4</f>
        <v>Сумма тыс.руб</v>
      </c>
      <c r="Q152" s="76" t="s">
        <v>127</v>
      </c>
      <c r="R152" s="203"/>
      <c r="S152" s="21"/>
    </row>
    <row r="153" spans="1:19">
      <c r="A153" s="192"/>
      <c r="B153" s="193"/>
      <c r="C153" s="193"/>
      <c r="D153" s="193"/>
      <c r="E153" s="193"/>
      <c r="F153" s="193"/>
      <c r="G153" s="193"/>
      <c r="H153" s="193"/>
      <c r="I153" s="194"/>
      <c r="J153" s="175"/>
      <c r="K153" s="177"/>
      <c r="L153" s="195"/>
      <c r="M153" s="196"/>
      <c r="N153" s="195"/>
      <c r="O153" s="197"/>
      <c r="P153" s="33"/>
      <c r="Q153" s="32"/>
      <c r="R153" s="34"/>
      <c r="S153" s="21"/>
    </row>
    <row r="154" spans="1:19">
      <c r="A154" s="192"/>
      <c r="B154" s="193"/>
      <c r="C154" s="193"/>
      <c r="D154" s="193"/>
      <c r="E154" s="193"/>
      <c r="F154" s="193"/>
      <c r="G154" s="193"/>
      <c r="H154" s="193"/>
      <c r="I154" s="194"/>
      <c r="J154" s="175"/>
      <c r="K154" s="177"/>
      <c r="L154" s="195"/>
      <c r="M154" s="196"/>
      <c r="N154" s="195"/>
      <c r="O154" s="197"/>
      <c r="P154" s="33"/>
      <c r="Q154" s="32"/>
      <c r="R154" s="34"/>
      <c r="S154" s="21"/>
    </row>
    <row r="155" spans="1:19">
      <c r="A155" s="192"/>
      <c r="B155" s="193"/>
      <c r="C155" s="193"/>
      <c r="D155" s="193"/>
      <c r="E155" s="193"/>
      <c r="F155" s="193"/>
      <c r="G155" s="193"/>
      <c r="H155" s="193"/>
      <c r="I155" s="194"/>
      <c r="J155" s="175"/>
      <c r="K155" s="177"/>
      <c r="L155" s="195"/>
      <c r="M155" s="196"/>
      <c r="N155" s="195"/>
      <c r="O155" s="197"/>
      <c r="P155" s="33"/>
      <c r="Q155" s="32"/>
      <c r="R155" s="34"/>
      <c r="S155" s="21"/>
    </row>
    <row r="156" spans="1:19">
      <c r="A156" s="192"/>
      <c r="B156" s="193"/>
      <c r="C156" s="193"/>
      <c r="D156" s="193"/>
      <c r="E156" s="193"/>
      <c r="F156" s="193"/>
      <c r="G156" s="193"/>
      <c r="H156" s="193"/>
      <c r="I156" s="194"/>
      <c r="J156" s="175"/>
      <c r="K156" s="177"/>
      <c r="L156" s="195"/>
      <c r="M156" s="196"/>
      <c r="N156" s="195"/>
      <c r="O156" s="197"/>
      <c r="P156" s="33"/>
      <c r="Q156" s="32"/>
      <c r="R156" s="34"/>
      <c r="S156" s="21"/>
    </row>
    <row r="157" spans="1:19">
      <c r="A157" s="192"/>
      <c r="B157" s="193"/>
      <c r="C157" s="193"/>
      <c r="D157" s="193"/>
      <c r="E157" s="193"/>
      <c r="F157" s="193"/>
      <c r="G157" s="193"/>
      <c r="H157" s="193"/>
      <c r="I157" s="194"/>
      <c r="J157" s="175"/>
      <c r="K157" s="177"/>
      <c r="L157" s="195"/>
      <c r="M157" s="196"/>
      <c r="N157" s="195"/>
      <c r="O157" s="197"/>
      <c r="P157" s="33"/>
      <c r="Q157" s="32"/>
      <c r="R157" s="31"/>
      <c r="S157" s="21"/>
    </row>
    <row r="158" spans="1:19">
      <c r="A158" s="192"/>
      <c r="B158" s="193"/>
      <c r="C158" s="193"/>
      <c r="D158" s="193"/>
      <c r="E158" s="193"/>
      <c r="F158" s="193"/>
      <c r="G158" s="193"/>
      <c r="H158" s="193"/>
      <c r="I158" s="194"/>
      <c r="J158" s="175"/>
      <c r="K158" s="177"/>
      <c r="L158" s="195"/>
      <c r="M158" s="196"/>
      <c r="N158" s="195"/>
      <c r="O158" s="197"/>
      <c r="P158" s="33"/>
      <c r="Q158" s="32"/>
      <c r="R158" s="31"/>
      <c r="S158" s="21"/>
    </row>
    <row r="159" spans="1:19">
      <c r="A159" s="192"/>
      <c r="B159" s="193"/>
      <c r="C159" s="193"/>
      <c r="D159" s="193"/>
      <c r="E159" s="193"/>
      <c r="F159" s="193"/>
      <c r="G159" s="193"/>
      <c r="H159" s="193"/>
      <c r="I159" s="194"/>
      <c r="J159" s="175"/>
      <c r="K159" s="177"/>
      <c r="L159" s="195"/>
      <c r="M159" s="196"/>
      <c r="N159" s="195"/>
      <c r="O159" s="197"/>
      <c r="P159" s="33"/>
      <c r="Q159" s="32"/>
      <c r="R159" s="31"/>
      <c r="S159" s="21"/>
    </row>
    <row r="160" spans="1:19">
      <c r="A160" s="192"/>
      <c r="B160" s="193"/>
      <c r="C160" s="193"/>
      <c r="D160" s="193"/>
      <c r="E160" s="193"/>
      <c r="F160" s="193"/>
      <c r="G160" s="193"/>
      <c r="H160" s="193"/>
      <c r="I160" s="194"/>
      <c r="J160" s="175"/>
      <c r="K160" s="177"/>
      <c r="L160" s="195"/>
      <c r="M160" s="196"/>
      <c r="N160" s="195"/>
      <c r="O160" s="197"/>
      <c r="P160" s="33"/>
      <c r="Q160" s="32"/>
      <c r="R160" s="31"/>
      <c r="S160" s="21"/>
    </row>
    <row r="161" spans="1:19">
      <c r="A161" s="192"/>
      <c r="B161" s="193"/>
      <c r="C161" s="193"/>
      <c r="D161" s="193"/>
      <c r="E161" s="193"/>
      <c r="F161" s="193"/>
      <c r="G161" s="193"/>
      <c r="H161" s="193"/>
      <c r="I161" s="194"/>
      <c r="J161" s="175"/>
      <c r="K161" s="177"/>
      <c r="L161" s="195"/>
      <c r="M161" s="196"/>
      <c r="N161" s="195"/>
      <c r="O161" s="197"/>
      <c r="P161" s="33"/>
      <c r="Q161" s="32"/>
      <c r="R161" s="31"/>
      <c r="S161" s="21"/>
    </row>
    <row r="162" spans="1:19">
      <c r="A162" s="192"/>
      <c r="B162" s="193"/>
      <c r="C162" s="193"/>
      <c r="D162" s="193"/>
      <c r="E162" s="193"/>
      <c r="F162" s="193"/>
      <c r="G162" s="193"/>
      <c r="H162" s="193"/>
      <c r="I162" s="194"/>
      <c r="J162" s="175"/>
      <c r="K162" s="177"/>
      <c r="L162" s="195"/>
      <c r="M162" s="196"/>
      <c r="N162" s="195"/>
      <c r="O162" s="197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21" t="s">
        <v>119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21"/>
    </row>
    <row r="166" spans="1:19" ht="115.5" customHeight="1">
      <c r="A166" s="249" t="s">
        <v>204</v>
      </c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1"/>
    </row>
    <row r="167" spans="1:19" ht="15" customHeight="1">
      <c r="A167" s="124" t="s">
        <v>148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6"/>
      <c r="S167" s="21"/>
    </row>
    <row r="168" spans="1:19" ht="15" customHeight="1">
      <c r="A168" s="178" t="s">
        <v>147</v>
      </c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9"/>
      <c r="Q168" s="180">
        <f>$P$24</f>
        <v>43647</v>
      </c>
      <c r="R168" s="181"/>
      <c r="S168" s="21"/>
    </row>
    <row r="169" spans="1:19" ht="25.5" customHeight="1">
      <c r="A169" s="172" t="s">
        <v>138</v>
      </c>
      <c r="B169" s="174"/>
      <c r="C169" s="174"/>
      <c r="D169" s="174"/>
      <c r="E169" s="174"/>
      <c r="F169" s="174"/>
      <c r="G169" s="174"/>
      <c r="H169" s="174"/>
      <c r="I169" s="173"/>
      <c r="J169" s="172" t="s">
        <v>135</v>
      </c>
      <c r="K169" s="173"/>
      <c r="L169" s="172" t="s">
        <v>144</v>
      </c>
      <c r="M169" s="173"/>
      <c r="N169" s="103" t="s">
        <v>133</v>
      </c>
      <c r="O169" s="172" t="s">
        <v>132</v>
      </c>
      <c r="P169" s="173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69"/>
      <c r="B170" s="170"/>
      <c r="C170" s="170"/>
      <c r="D170" s="170"/>
      <c r="E170" s="170"/>
      <c r="F170" s="170"/>
      <c r="G170" s="170"/>
      <c r="H170" s="170"/>
      <c r="I170" s="171"/>
      <c r="J170" s="166"/>
      <c r="K170" s="166"/>
      <c r="L170" s="166"/>
      <c r="M170" s="166"/>
      <c r="N170" s="30"/>
      <c r="O170" s="167"/>
      <c r="P170" s="168"/>
      <c r="Q170" s="65"/>
      <c r="R170" s="65"/>
      <c r="S170" s="21"/>
    </row>
    <row r="171" spans="1:19">
      <c r="A171" s="169"/>
      <c r="B171" s="170"/>
      <c r="C171" s="170"/>
      <c r="D171" s="170"/>
      <c r="E171" s="170"/>
      <c r="F171" s="170"/>
      <c r="G171" s="170"/>
      <c r="H171" s="170"/>
      <c r="I171" s="171"/>
      <c r="J171" s="166"/>
      <c r="K171" s="166"/>
      <c r="L171" s="166"/>
      <c r="M171" s="166"/>
      <c r="N171" s="30"/>
      <c r="O171" s="167"/>
      <c r="P171" s="168"/>
      <c r="Q171" s="65"/>
      <c r="R171" s="66"/>
      <c r="S171" s="21"/>
    </row>
    <row r="172" spans="1:19">
      <c r="A172" s="169"/>
      <c r="B172" s="170"/>
      <c r="C172" s="170"/>
      <c r="D172" s="170"/>
      <c r="E172" s="170"/>
      <c r="F172" s="170"/>
      <c r="G172" s="170"/>
      <c r="H172" s="170"/>
      <c r="I172" s="171"/>
      <c r="J172" s="166"/>
      <c r="K172" s="166"/>
      <c r="L172" s="166"/>
      <c r="M172" s="166"/>
      <c r="N172" s="30"/>
      <c r="O172" s="167"/>
      <c r="P172" s="168"/>
      <c r="Q172" s="65"/>
      <c r="R172" s="66"/>
      <c r="S172" s="21"/>
    </row>
    <row r="173" spans="1:19">
      <c r="A173" s="169"/>
      <c r="B173" s="170"/>
      <c r="C173" s="170"/>
      <c r="D173" s="170"/>
      <c r="E173" s="170"/>
      <c r="F173" s="170"/>
      <c r="G173" s="170"/>
      <c r="H173" s="170"/>
      <c r="I173" s="171"/>
      <c r="J173" s="166"/>
      <c r="K173" s="166"/>
      <c r="L173" s="166"/>
      <c r="M173" s="166"/>
      <c r="N173" s="30"/>
      <c r="O173" s="167"/>
      <c r="P173" s="168"/>
      <c r="Q173" s="65"/>
      <c r="R173" s="66"/>
      <c r="S173" s="21"/>
    </row>
    <row r="174" spans="1:19">
      <c r="A174" s="169"/>
      <c r="B174" s="170"/>
      <c r="C174" s="170"/>
      <c r="D174" s="170"/>
      <c r="E174" s="170"/>
      <c r="F174" s="170"/>
      <c r="G174" s="170"/>
      <c r="H174" s="170"/>
      <c r="I174" s="171"/>
      <c r="J174" s="166"/>
      <c r="K174" s="166"/>
      <c r="L174" s="166"/>
      <c r="M174" s="166"/>
      <c r="N174" s="30"/>
      <c r="O174" s="167"/>
      <c r="P174" s="168"/>
      <c r="Q174" s="65"/>
      <c r="R174" s="66"/>
      <c r="S174" s="21"/>
    </row>
    <row r="175" spans="1:19">
      <c r="A175" s="169"/>
      <c r="B175" s="170"/>
      <c r="C175" s="170"/>
      <c r="D175" s="170"/>
      <c r="E175" s="170"/>
      <c r="F175" s="170"/>
      <c r="G175" s="170"/>
      <c r="H175" s="170"/>
      <c r="I175" s="171"/>
      <c r="J175" s="166"/>
      <c r="K175" s="166"/>
      <c r="L175" s="166"/>
      <c r="M175" s="166"/>
      <c r="N175" s="30"/>
      <c r="O175" s="167"/>
      <c r="P175" s="168"/>
      <c r="Q175" s="65"/>
      <c r="R175" s="66"/>
      <c r="S175" s="21"/>
    </row>
    <row r="176" spans="1:19">
      <c r="A176" s="169"/>
      <c r="B176" s="170"/>
      <c r="C176" s="170"/>
      <c r="D176" s="170"/>
      <c r="E176" s="170"/>
      <c r="F176" s="170"/>
      <c r="G176" s="170"/>
      <c r="H176" s="170"/>
      <c r="I176" s="171"/>
      <c r="J176" s="166"/>
      <c r="K176" s="166"/>
      <c r="L176" s="166"/>
      <c r="M176" s="166"/>
      <c r="N176" s="30"/>
      <c r="O176" s="167"/>
      <c r="P176" s="168"/>
      <c r="Q176" s="65"/>
      <c r="R176" s="66"/>
      <c r="S176" s="21"/>
    </row>
    <row r="177" spans="1:19">
      <c r="A177" s="169"/>
      <c r="B177" s="170"/>
      <c r="C177" s="170"/>
      <c r="D177" s="170"/>
      <c r="E177" s="170"/>
      <c r="F177" s="170"/>
      <c r="G177" s="170"/>
      <c r="H177" s="170"/>
      <c r="I177" s="171"/>
      <c r="J177" s="166"/>
      <c r="K177" s="166"/>
      <c r="L177" s="166"/>
      <c r="M177" s="166"/>
      <c r="N177" s="30"/>
      <c r="O177" s="167"/>
      <c r="P177" s="168"/>
      <c r="Q177" s="65"/>
      <c r="R177" s="66"/>
      <c r="S177" s="21"/>
    </row>
    <row r="178" spans="1:19">
      <c r="A178" s="169"/>
      <c r="B178" s="170"/>
      <c r="C178" s="170"/>
      <c r="D178" s="170"/>
      <c r="E178" s="170"/>
      <c r="F178" s="170"/>
      <c r="G178" s="170"/>
      <c r="H178" s="170"/>
      <c r="I178" s="171"/>
      <c r="J178" s="166"/>
      <c r="K178" s="166"/>
      <c r="L178" s="166"/>
      <c r="M178" s="166"/>
      <c r="N178" s="30"/>
      <c r="O178" s="167"/>
      <c r="P178" s="168"/>
      <c r="Q178" s="65"/>
      <c r="R178" s="66"/>
      <c r="S178" s="21"/>
    </row>
    <row r="179" spans="1:19">
      <c r="A179" s="169"/>
      <c r="B179" s="170"/>
      <c r="C179" s="170"/>
      <c r="D179" s="170"/>
      <c r="E179" s="170"/>
      <c r="F179" s="170"/>
      <c r="G179" s="170"/>
      <c r="H179" s="170"/>
      <c r="I179" s="171"/>
      <c r="J179" s="166"/>
      <c r="K179" s="166"/>
      <c r="L179" s="166"/>
      <c r="M179" s="166"/>
      <c r="N179" s="30"/>
      <c r="O179" s="167"/>
      <c r="P179" s="168"/>
      <c r="Q179" s="65"/>
      <c r="R179" s="65"/>
      <c r="S179" s="21"/>
    </row>
    <row r="180" spans="1:19" ht="15" customHeight="1">
      <c r="A180" s="154" t="s">
        <v>146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5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178" t="s">
        <v>145</v>
      </c>
      <c r="B181" s="178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9"/>
      <c r="Q181" s="180">
        <f>$P$24</f>
        <v>43647</v>
      </c>
      <c r="R181" s="181"/>
      <c r="S181" s="21"/>
    </row>
    <row r="182" spans="1:19" ht="25.5" customHeight="1">
      <c r="A182" s="172" t="s">
        <v>138</v>
      </c>
      <c r="B182" s="174"/>
      <c r="C182" s="174"/>
      <c r="D182" s="174"/>
      <c r="E182" s="174"/>
      <c r="F182" s="173"/>
      <c r="G182" s="172" t="s">
        <v>6</v>
      </c>
      <c r="H182" s="174"/>
      <c r="I182" s="173"/>
      <c r="J182" s="172" t="s">
        <v>135</v>
      </c>
      <c r="K182" s="173"/>
      <c r="L182" s="172" t="s">
        <v>144</v>
      </c>
      <c r="M182" s="173"/>
      <c r="N182" s="103" t="s">
        <v>133</v>
      </c>
      <c r="O182" s="172" t="s">
        <v>132</v>
      </c>
      <c r="P182" s="173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69"/>
      <c r="B183" s="170"/>
      <c r="C183" s="170"/>
      <c r="D183" s="170"/>
      <c r="E183" s="170"/>
      <c r="F183" s="171"/>
      <c r="G183" s="188"/>
      <c r="H183" s="188"/>
      <c r="I183" s="188"/>
      <c r="J183" s="166"/>
      <c r="K183" s="166"/>
      <c r="L183" s="166"/>
      <c r="M183" s="166"/>
      <c r="N183" s="30"/>
      <c r="O183" s="167"/>
      <c r="P183" s="168"/>
      <c r="Q183" s="65"/>
      <c r="R183" s="65"/>
      <c r="S183" s="21"/>
    </row>
    <row r="184" spans="1:19">
      <c r="A184" s="169"/>
      <c r="B184" s="170"/>
      <c r="C184" s="170"/>
      <c r="D184" s="170"/>
      <c r="E184" s="170"/>
      <c r="F184" s="171"/>
      <c r="G184" s="188"/>
      <c r="H184" s="188"/>
      <c r="I184" s="188"/>
      <c r="J184" s="166"/>
      <c r="K184" s="166"/>
      <c r="L184" s="166"/>
      <c r="M184" s="166"/>
      <c r="N184" s="30"/>
      <c r="O184" s="167"/>
      <c r="P184" s="168"/>
      <c r="Q184" s="65"/>
      <c r="R184" s="66"/>
      <c r="S184" s="21"/>
    </row>
    <row r="185" spans="1:19">
      <c r="A185" s="169"/>
      <c r="B185" s="170"/>
      <c r="C185" s="170"/>
      <c r="D185" s="170"/>
      <c r="E185" s="170"/>
      <c r="F185" s="171"/>
      <c r="G185" s="188"/>
      <c r="H185" s="188"/>
      <c r="I185" s="188"/>
      <c r="J185" s="166"/>
      <c r="K185" s="166"/>
      <c r="L185" s="166"/>
      <c r="M185" s="166"/>
      <c r="N185" s="30"/>
      <c r="O185" s="167"/>
      <c r="P185" s="168"/>
      <c r="Q185" s="65"/>
      <c r="R185" s="66"/>
      <c r="S185" s="21"/>
    </row>
    <row r="186" spans="1:19">
      <c r="A186" s="169"/>
      <c r="B186" s="170"/>
      <c r="C186" s="170"/>
      <c r="D186" s="170"/>
      <c r="E186" s="170"/>
      <c r="F186" s="171"/>
      <c r="G186" s="188"/>
      <c r="H186" s="188"/>
      <c r="I186" s="188"/>
      <c r="J186" s="166"/>
      <c r="K186" s="166"/>
      <c r="L186" s="166"/>
      <c r="M186" s="166"/>
      <c r="N186" s="30"/>
      <c r="O186" s="167"/>
      <c r="P186" s="168"/>
      <c r="Q186" s="65"/>
      <c r="R186" s="66"/>
      <c r="S186" s="21"/>
    </row>
    <row r="187" spans="1:19">
      <c r="A187" s="169"/>
      <c r="B187" s="170"/>
      <c r="C187" s="170"/>
      <c r="D187" s="170"/>
      <c r="E187" s="170"/>
      <c r="F187" s="171"/>
      <c r="G187" s="188"/>
      <c r="H187" s="188"/>
      <c r="I187" s="188"/>
      <c r="J187" s="166"/>
      <c r="K187" s="166"/>
      <c r="L187" s="166"/>
      <c r="M187" s="166"/>
      <c r="N187" s="30"/>
      <c r="O187" s="167"/>
      <c r="P187" s="168"/>
      <c r="Q187" s="65"/>
      <c r="R187" s="66"/>
      <c r="S187" s="21"/>
    </row>
    <row r="188" spans="1:19">
      <c r="A188" s="169"/>
      <c r="B188" s="170"/>
      <c r="C188" s="170"/>
      <c r="D188" s="170"/>
      <c r="E188" s="170"/>
      <c r="F188" s="171"/>
      <c r="G188" s="188"/>
      <c r="H188" s="188"/>
      <c r="I188" s="188"/>
      <c r="J188" s="166"/>
      <c r="K188" s="166"/>
      <c r="L188" s="166"/>
      <c r="M188" s="166"/>
      <c r="N188" s="30"/>
      <c r="O188" s="167"/>
      <c r="P188" s="168"/>
      <c r="Q188" s="65"/>
      <c r="R188" s="66"/>
      <c r="S188" s="21"/>
    </row>
    <row r="189" spans="1:19">
      <c r="A189" s="169"/>
      <c r="B189" s="170"/>
      <c r="C189" s="170"/>
      <c r="D189" s="170"/>
      <c r="E189" s="170"/>
      <c r="F189" s="171"/>
      <c r="G189" s="188"/>
      <c r="H189" s="188"/>
      <c r="I189" s="188"/>
      <c r="J189" s="166"/>
      <c r="K189" s="166"/>
      <c r="L189" s="166"/>
      <c r="M189" s="166"/>
      <c r="N189" s="30"/>
      <c r="O189" s="167"/>
      <c r="P189" s="168"/>
      <c r="Q189" s="65"/>
      <c r="R189" s="66"/>
      <c r="S189" s="21"/>
    </row>
    <row r="190" spans="1:19">
      <c r="A190" s="169"/>
      <c r="B190" s="170"/>
      <c r="C190" s="170"/>
      <c r="D190" s="170"/>
      <c r="E190" s="170"/>
      <c r="F190" s="171"/>
      <c r="G190" s="188"/>
      <c r="H190" s="188"/>
      <c r="I190" s="188"/>
      <c r="J190" s="166"/>
      <c r="K190" s="166"/>
      <c r="L190" s="166"/>
      <c r="M190" s="166"/>
      <c r="N190" s="30"/>
      <c r="O190" s="167"/>
      <c r="P190" s="168"/>
      <c r="Q190" s="65"/>
      <c r="R190" s="66"/>
      <c r="S190" s="21"/>
    </row>
    <row r="191" spans="1:19">
      <c r="A191" s="169"/>
      <c r="B191" s="170"/>
      <c r="C191" s="170"/>
      <c r="D191" s="170"/>
      <c r="E191" s="170"/>
      <c r="F191" s="171"/>
      <c r="G191" s="188"/>
      <c r="H191" s="188"/>
      <c r="I191" s="188"/>
      <c r="J191" s="166"/>
      <c r="K191" s="166"/>
      <c r="L191" s="166"/>
      <c r="M191" s="166"/>
      <c r="N191" s="30"/>
      <c r="O191" s="167"/>
      <c r="P191" s="168"/>
      <c r="Q191" s="65"/>
      <c r="R191" s="66"/>
      <c r="S191" s="21"/>
    </row>
    <row r="192" spans="1:19">
      <c r="A192" s="169"/>
      <c r="B192" s="170"/>
      <c r="C192" s="170"/>
      <c r="D192" s="170"/>
      <c r="E192" s="170"/>
      <c r="F192" s="171"/>
      <c r="G192" s="188"/>
      <c r="H192" s="188"/>
      <c r="I192" s="188"/>
      <c r="J192" s="166"/>
      <c r="K192" s="166"/>
      <c r="L192" s="166"/>
      <c r="M192" s="166"/>
      <c r="N192" s="30"/>
      <c r="O192" s="167"/>
      <c r="P192" s="168"/>
      <c r="Q192" s="65"/>
      <c r="R192" s="65"/>
      <c r="S192" s="21"/>
    </row>
    <row r="193" spans="1:19" ht="15" customHeight="1">
      <c r="A193" s="154" t="s">
        <v>143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5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178" t="str">
        <f>"Лизинговые платежи к уплате с "&amp;TEXT($Q$194,"ДД.ММ.ГГГГ")&amp;" до "&amp;TEXT($S$8,"ДД.ММ.ГГГГ")</f>
        <v>Лизинговые платежи к уплате с 01.07.2019 до 01.07.2020</v>
      </c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9"/>
      <c r="Q194" s="180">
        <f>$P$24</f>
        <v>43647</v>
      </c>
      <c r="R194" s="181"/>
      <c r="S194" s="21"/>
    </row>
    <row r="195" spans="1:19" ht="25.5" customHeight="1">
      <c r="A195" s="172" t="s">
        <v>136</v>
      </c>
      <c r="B195" s="174"/>
      <c r="C195" s="174"/>
      <c r="D195" s="174"/>
      <c r="E195" s="174"/>
      <c r="F195" s="174"/>
      <c r="G195" s="174"/>
      <c r="H195" s="174"/>
      <c r="I195" s="173"/>
      <c r="J195" s="172" t="s">
        <v>135</v>
      </c>
      <c r="K195" s="173"/>
      <c r="L195" s="172" t="s">
        <v>134</v>
      </c>
      <c r="M195" s="173"/>
      <c r="N195" s="103" t="s">
        <v>133</v>
      </c>
      <c r="O195" s="172" t="s">
        <v>132</v>
      </c>
      <c r="P195" s="173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69"/>
      <c r="B196" s="170"/>
      <c r="C196" s="170"/>
      <c r="D196" s="170"/>
      <c r="E196" s="170"/>
      <c r="F196" s="170"/>
      <c r="G196" s="170"/>
      <c r="H196" s="170"/>
      <c r="I196" s="171"/>
      <c r="J196" s="166"/>
      <c r="K196" s="166"/>
      <c r="L196" s="166"/>
      <c r="M196" s="166"/>
      <c r="N196" s="26"/>
      <c r="O196" s="167"/>
      <c r="P196" s="168"/>
      <c r="Q196" s="65"/>
      <c r="R196" s="65"/>
      <c r="S196" s="21"/>
    </row>
    <row r="197" spans="1:19">
      <c r="A197" s="169"/>
      <c r="B197" s="170"/>
      <c r="C197" s="170"/>
      <c r="D197" s="170"/>
      <c r="E197" s="170"/>
      <c r="F197" s="170"/>
      <c r="G197" s="170"/>
      <c r="H197" s="170"/>
      <c r="I197" s="171"/>
      <c r="J197" s="166"/>
      <c r="K197" s="166"/>
      <c r="L197" s="166"/>
      <c r="M197" s="166"/>
      <c r="N197" s="26"/>
      <c r="O197" s="167"/>
      <c r="P197" s="168"/>
      <c r="Q197" s="65"/>
      <c r="R197" s="66"/>
      <c r="S197" s="21"/>
    </row>
    <row r="198" spans="1:19">
      <c r="A198" s="169"/>
      <c r="B198" s="170"/>
      <c r="C198" s="170"/>
      <c r="D198" s="170"/>
      <c r="E198" s="170"/>
      <c r="F198" s="170"/>
      <c r="G198" s="170"/>
      <c r="H198" s="170"/>
      <c r="I198" s="171"/>
      <c r="J198" s="166"/>
      <c r="K198" s="166"/>
      <c r="L198" s="166"/>
      <c r="M198" s="166"/>
      <c r="N198" s="26"/>
      <c r="O198" s="167"/>
      <c r="P198" s="168"/>
      <c r="Q198" s="65"/>
      <c r="R198" s="66"/>
      <c r="S198" s="21"/>
    </row>
    <row r="199" spans="1:19">
      <c r="A199" s="169"/>
      <c r="B199" s="170"/>
      <c r="C199" s="170"/>
      <c r="D199" s="170"/>
      <c r="E199" s="170"/>
      <c r="F199" s="170"/>
      <c r="G199" s="170"/>
      <c r="H199" s="170"/>
      <c r="I199" s="171"/>
      <c r="J199" s="166"/>
      <c r="K199" s="166"/>
      <c r="L199" s="166"/>
      <c r="M199" s="166"/>
      <c r="N199" s="26"/>
      <c r="O199" s="167"/>
      <c r="P199" s="168"/>
      <c r="Q199" s="65"/>
      <c r="R199" s="66"/>
      <c r="S199" s="21"/>
    </row>
    <row r="200" spans="1:19">
      <c r="A200" s="169"/>
      <c r="B200" s="170"/>
      <c r="C200" s="170"/>
      <c r="D200" s="170"/>
      <c r="E200" s="170"/>
      <c r="F200" s="170"/>
      <c r="G200" s="170"/>
      <c r="H200" s="170"/>
      <c r="I200" s="171"/>
      <c r="J200" s="166"/>
      <c r="K200" s="166"/>
      <c r="L200" s="166"/>
      <c r="M200" s="166"/>
      <c r="N200" s="26"/>
      <c r="O200" s="167"/>
      <c r="P200" s="168"/>
      <c r="Q200" s="65"/>
      <c r="R200" s="66"/>
      <c r="S200" s="21"/>
    </row>
    <row r="201" spans="1:19">
      <c r="A201" s="169"/>
      <c r="B201" s="170"/>
      <c r="C201" s="170"/>
      <c r="D201" s="170"/>
      <c r="E201" s="170"/>
      <c r="F201" s="170"/>
      <c r="G201" s="170"/>
      <c r="H201" s="170"/>
      <c r="I201" s="171"/>
      <c r="J201" s="166"/>
      <c r="K201" s="166"/>
      <c r="L201" s="166"/>
      <c r="M201" s="166"/>
      <c r="N201" s="26"/>
      <c r="O201" s="167"/>
      <c r="P201" s="168"/>
      <c r="Q201" s="65"/>
      <c r="R201" s="66"/>
      <c r="S201" s="21"/>
    </row>
    <row r="202" spans="1:19">
      <c r="A202" s="169"/>
      <c r="B202" s="170"/>
      <c r="C202" s="170"/>
      <c r="D202" s="170"/>
      <c r="E202" s="170"/>
      <c r="F202" s="170"/>
      <c r="G202" s="170"/>
      <c r="H202" s="170"/>
      <c r="I202" s="171"/>
      <c r="J202" s="166"/>
      <c r="K202" s="166"/>
      <c r="L202" s="166"/>
      <c r="M202" s="166"/>
      <c r="N202" s="26"/>
      <c r="O202" s="167"/>
      <c r="P202" s="168"/>
      <c r="Q202" s="65"/>
      <c r="R202" s="66"/>
      <c r="S202" s="21"/>
    </row>
    <row r="203" spans="1:19">
      <c r="A203" s="169"/>
      <c r="B203" s="170"/>
      <c r="C203" s="170"/>
      <c r="D203" s="170"/>
      <c r="E203" s="170"/>
      <c r="F203" s="170"/>
      <c r="G203" s="170"/>
      <c r="H203" s="170"/>
      <c r="I203" s="171"/>
      <c r="J203" s="166"/>
      <c r="K203" s="166"/>
      <c r="L203" s="166"/>
      <c r="M203" s="166"/>
      <c r="N203" s="26"/>
      <c r="O203" s="167"/>
      <c r="P203" s="168"/>
      <c r="Q203" s="65"/>
      <c r="R203" s="66"/>
      <c r="S203" s="21"/>
    </row>
    <row r="204" spans="1:19">
      <c r="A204" s="169"/>
      <c r="B204" s="170"/>
      <c r="C204" s="170"/>
      <c r="D204" s="170"/>
      <c r="E204" s="170"/>
      <c r="F204" s="170"/>
      <c r="G204" s="170"/>
      <c r="H204" s="170"/>
      <c r="I204" s="171"/>
      <c r="J204" s="166"/>
      <c r="K204" s="166"/>
      <c r="L204" s="166"/>
      <c r="M204" s="166"/>
      <c r="N204" s="26"/>
      <c r="O204" s="167"/>
      <c r="P204" s="168"/>
      <c r="Q204" s="65"/>
      <c r="R204" s="66"/>
      <c r="S204" s="21"/>
    </row>
    <row r="205" spans="1:19">
      <c r="A205" s="169"/>
      <c r="B205" s="170"/>
      <c r="C205" s="170"/>
      <c r="D205" s="170"/>
      <c r="E205" s="170"/>
      <c r="F205" s="170"/>
      <c r="G205" s="170"/>
      <c r="H205" s="170"/>
      <c r="I205" s="171"/>
      <c r="J205" s="166"/>
      <c r="K205" s="166"/>
      <c r="L205" s="166"/>
      <c r="M205" s="166"/>
      <c r="N205" s="26"/>
      <c r="O205" s="167"/>
      <c r="P205" s="168"/>
      <c r="Q205" s="65"/>
      <c r="R205" s="65"/>
      <c r="S205" s="21"/>
    </row>
    <row r="206" spans="1:19" ht="15" customHeight="1">
      <c r="A206" s="154" t="s">
        <v>131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5"/>
      <c r="Q206" s="104">
        <f>SUM(Q196:Q205)</f>
        <v>0</v>
      </c>
      <c r="R206" s="104">
        <f>SUM(R196:R205)</f>
        <v>0</v>
      </c>
      <c r="S206" s="21"/>
    </row>
    <row r="207" spans="1:19">
      <c r="A207" s="185" t="s">
        <v>142</v>
      </c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7"/>
      <c r="Q207" s="105">
        <f>Q180+Q193+Q206</f>
        <v>0</v>
      </c>
      <c r="R207" s="105">
        <f>R180+R193+R206</f>
        <v>0</v>
      </c>
      <c r="S207" s="21"/>
    </row>
    <row r="208" spans="1:19">
      <c r="A208" s="121" t="s">
        <v>119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21"/>
    </row>
    <row r="209" spans="1:19" ht="108.75" customHeight="1">
      <c r="A209" s="183" t="s">
        <v>221</v>
      </c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21"/>
    </row>
    <row r="210" spans="1:19" ht="15" customHeight="1">
      <c r="A210" s="125" t="s">
        <v>141</v>
      </c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27"/>
    </row>
    <row r="211" spans="1:19" ht="15" customHeight="1">
      <c r="A211" s="178" t="s">
        <v>141</v>
      </c>
      <c r="B211" s="178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9"/>
      <c r="Q211" s="180">
        <f>$P$24</f>
        <v>43647</v>
      </c>
      <c r="R211" s="182"/>
      <c r="S211" s="27"/>
    </row>
    <row r="212" spans="1:19" ht="25.5" customHeight="1">
      <c r="A212" s="172" t="s">
        <v>138</v>
      </c>
      <c r="B212" s="174"/>
      <c r="C212" s="174"/>
      <c r="D212" s="174"/>
      <c r="E212" s="174"/>
      <c r="F212" s="174"/>
      <c r="G212" s="174"/>
      <c r="H212" s="174"/>
      <c r="I212" s="173"/>
      <c r="J212" s="172" t="s">
        <v>135</v>
      </c>
      <c r="K212" s="173"/>
      <c r="L212" s="172" t="s">
        <v>134</v>
      </c>
      <c r="M212" s="173"/>
      <c r="N212" s="103" t="s">
        <v>133</v>
      </c>
      <c r="O212" s="172" t="s">
        <v>132</v>
      </c>
      <c r="P212" s="173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69"/>
      <c r="B213" s="170"/>
      <c r="C213" s="170"/>
      <c r="D213" s="170"/>
      <c r="E213" s="170"/>
      <c r="F213" s="170"/>
      <c r="G213" s="170"/>
      <c r="H213" s="170"/>
      <c r="I213" s="171"/>
      <c r="J213" s="166"/>
      <c r="K213" s="166"/>
      <c r="L213" s="166"/>
      <c r="M213" s="166"/>
      <c r="N213" s="30"/>
      <c r="O213" s="167"/>
      <c r="P213" s="168"/>
      <c r="Q213" s="65"/>
      <c r="R213" s="65"/>
      <c r="S213" s="29"/>
    </row>
    <row r="214" spans="1:19">
      <c r="A214" s="169"/>
      <c r="B214" s="170"/>
      <c r="C214" s="170"/>
      <c r="D214" s="170"/>
      <c r="E214" s="170"/>
      <c r="F214" s="170"/>
      <c r="G214" s="170"/>
      <c r="H214" s="170"/>
      <c r="I214" s="171"/>
      <c r="J214" s="166"/>
      <c r="K214" s="166"/>
      <c r="L214" s="166"/>
      <c r="M214" s="166"/>
      <c r="N214" s="26"/>
      <c r="O214" s="167"/>
      <c r="P214" s="168"/>
      <c r="Q214" s="65"/>
      <c r="R214" s="66"/>
      <c r="S214" s="28"/>
    </row>
    <row r="215" spans="1:19">
      <c r="A215" s="169"/>
      <c r="B215" s="170"/>
      <c r="C215" s="170"/>
      <c r="D215" s="170"/>
      <c r="E215" s="170"/>
      <c r="F215" s="170"/>
      <c r="G215" s="170"/>
      <c r="H215" s="170"/>
      <c r="I215" s="171"/>
      <c r="J215" s="166"/>
      <c r="K215" s="166"/>
      <c r="L215" s="166"/>
      <c r="M215" s="166"/>
      <c r="N215" s="26"/>
      <c r="O215" s="167"/>
      <c r="P215" s="168"/>
      <c r="Q215" s="65"/>
      <c r="R215" s="66"/>
      <c r="S215" s="28"/>
    </row>
    <row r="216" spans="1:19">
      <c r="A216" s="169"/>
      <c r="B216" s="170"/>
      <c r="C216" s="170"/>
      <c r="D216" s="170"/>
      <c r="E216" s="170"/>
      <c r="F216" s="170"/>
      <c r="G216" s="170"/>
      <c r="H216" s="170"/>
      <c r="I216" s="171"/>
      <c r="J216" s="166"/>
      <c r="K216" s="166"/>
      <c r="L216" s="166"/>
      <c r="M216" s="166"/>
      <c r="N216" s="26"/>
      <c r="O216" s="167"/>
      <c r="P216" s="168"/>
      <c r="Q216" s="65"/>
      <c r="R216" s="66"/>
      <c r="S216" s="28"/>
    </row>
    <row r="217" spans="1:19">
      <c r="A217" s="169"/>
      <c r="B217" s="170"/>
      <c r="C217" s="170"/>
      <c r="D217" s="170"/>
      <c r="E217" s="170"/>
      <c r="F217" s="170"/>
      <c r="G217" s="170"/>
      <c r="H217" s="170"/>
      <c r="I217" s="171"/>
      <c r="J217" s="166"/>
      <c r="K217" s="166"/>
      <c r="L217" s="166"/>
      <c r="M217" s="166"/>
      <c r="N217" s="26"/>
      <c r="O217" s="167"/>
      <c r="P217" s="168"/>
      <c r="Q217" s="65"/>
      <c r="R217" s="66"/>
      <c r="S217" s="28"/>
    </row>
    <row r="218" spans="1:19">
      <c r="A218" s="169"/>
      <c r="B218" s="170"/>
      <c r="C218" s="170"/>
      <c r="D218" s="170"/>
      <c r="E218" s="170"/>
      <c r="F218" s="170"/>
      <c r="G218" s="170"/>
      <c r="H218" s="170"/>
      <c r="I218" s="171"/>
      <c r="J218" s="166"/>
      <c r="K218" s="166"/>
      <c r="L218" s="166"/>
      <c r="M218" s="166"/>
      <c r="N218" s="26"/>
      <c r="O218" s="167"/>
      <c r="P218" s="168"/>
      <c r="Q218" s="65"/>
      <c r="R218" s="66"/>
      <c r="S218" s="28"/>
    </row>
    <row r="219" spans="1:19">
      <c r="A219" s="169"/>
      <c r="B219" s="170"/>
      <c r="C219" s="170"/>
      <c r="D219" s="170"/>
      <c r="E219" s="170"/>
      <c r="F219" s="170"/>
      <c r="G219" s="170"/>
      <c r="H219" s="170"/>
      <c r="I219" s="171"/>
      <c r="J219" s="166"/>
      <c r="K219" s="166"/>
      <c r="L219" s="166"/>
      <c r="M219" s="166"/>
      <c r="N219" s="26"/>
      <c r="O219" s="167"/>
      <c r="P219" s="168"/>
      <c r="Q219" s="65"/>
      <c r="R219" s="66"/>
      <c r="S219" s="28"/>
    </row>
    <row r="220" spans="1:19">
      <c r="A220" s="169"/>
      <c r="B220" s="170"/>
      <c r="C220" s="170"/>
      <c r="D220" s="170"/>
      <c r="E220" s="170"/>
      <c r="F220" s="170"/>
      <c r="G220" s="170"/>
      <c r="H220" s="170"/>
      <c r="I220" s="171"/>
      <c r="J220" s="166"/>
      <c r="K220" s="166"/>
      <c r="L220" s="166"/>
      <c r="M220" s="166"/>
      <c r="N220" s="26"/>
      <c r="O220" s="167"/>
      <c r="P220" s="168"/>
      <c r="Q220" s="65"/>
      <c r="R220" s="66"/>
      <c r="S220" s="28"/>
    </row>
    <row r="221" spans="1:19">
      <c r="A221" s="169"/>
      <c r="B221" s="170"/>
      <c r="C221" s="170"/>
      <c r="D221" s="170"/>
      <c r="E221" s="170"/>
      <c r="F221" s="170"/>
      <c r="G221" s="170"/>
      <c r="H221" s="170"/>
      <c r="I221" s="171"/>
      <c r="J221" s="166"/>
      <c r="K221" s="166"/>
      <c r="L221" s="166"/>
      <c r="M221" s="166"/>
      <c r="N221" s="26"/>
      <c r="O221" s="167"/>
      <c r="P221" s="168"/>
      <c r="Q221" s="65"/>
      <c r="R221" s="66"/>
      <c r="S221" s="28"/>
    </row>
    <row r="222" spans="1:19">
      <c r="A222" s="169"/>
      <c r="B222" s="170"/>
      <c r="C222" s="170"/>
      <c r="D222" s="170"/>
      <c r="E222" s="170"/>
      <c r="F222" s="170"/>
      <c r="G222" s="170"/>
      <c r="H222" s="170"/>
      <c r="I222" s="171"/>
      <c r="J222" s="166"/>
      <c r="K222" s="166"/>
      <c r="L222" s="166"/>
      <c r="M222" s="166"/>
      <c r="N222" s="26"/>
      <c r="O222" s="167"/>
      <c r="P222" s="168"/>
      <c r="Q222" s="65"/>
      <c r="R222" s="65"/>
      <c r="S222" s="28"/>
    </row>
    <row r="223" spans="1:19" ht="15" customHeight="1">
      <c r="A223" s="154" t="s">
        <v>140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5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178" t="s">
        <v>139</v>
      </c>
      <c r="B224" s="17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9"/>
      <c r="Q224" s="180">
        <f>$P$24</f>
        <v>43647</v>
      </c>
      <c r="R224" s="181"/>
      <c r="S224" s="27"/>
    </row>
    <row r="225" spans="1:19" ht="25.5" customHeight="1">
      <c r="A225" s="172" t="s">
        <v>138</v>
      </c>
      <c r="B225" s="174"/>
      <c r="C225" s="174"/>
      <c r="D225" s="174"/>
      <c r="E225" s="174"/>
      <c r="F225" s="173"/>
      <c r="G225" s="172" t="s">
        <v>6</v>
      </c>
      <c r="H225" s="174"/>
      <c r="I225" s="173"/>
      <c r="J225" s="172" t="s">
        <v>135</v>
      </c>
      <c r="K225" s="173"/>
      <c r="L225" s="172" t="s">
        <v>134</v>
      </c>
      <c r="M225" s="173"/>
      <c r="N225" s="103" t="s">
        <v>133</v>
      </c>
      <c r="O225" s="172" t="s">
        <v>132</v>
      </c>
      <c r="P225" s="173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69"/>
      <c r="B226" s="170"/>
      <c r="C226" s="170"/>
      <c r="D226" s="170"/>
      <c r="E226" s="170"/>
      <c r="F226" s="171"/>
      <c r="G226" s="175"/>
      <c r="H226" s="176"/>
      <c r="I226" s="177"/>
      <c r="J226" s="166"/>
      <c r="K226" s="166"/>
      <c r="L226" s="166"/>
      <c r="M226" s="166"/>
      <c r="N226" s="26"/>
      <c r="O226" s="167"/>
      <c r="P226" s="168"/>
      <c r="Q226" s="65"/>
      <c r="R226" s="65"/>
      <c r="S226" s="21"/>
    </row>
    <row r="227" spans="1:19">
      <c r="A227" s="169"/>
      <c r="B227" s="170"/>
      <c r="C227" s="170"/>
      <c r="D227" s="170"/>
      <c r="E227" s="170"/>
      <c r="F227" s="171"/>
      <c r="G227" s="175"/>
      <c r="H227" s="176"/>
      <c r="I227" s="177"/>
      <c r="J227" s="166"/>
      <c r="K227" s="166"/>
      <c r="L227" s="166"/>
      <c r="M227" s="166"/>
      <c r="N227" s="26"/>
      <c r="O227" s="167"/>
      <c r="P227" s="168"/>
      <c r="Q227" s="65"/>
      <c r="R227" s="66"/>
      <c r="S227" s="21"/>
    </row>
    <row r="228" spans="1:19">
      <c r="A228" s="169"/>
      <c r="B228" s="170"/>
      <c r="C228" s="170"/>
      <c r="D228" s="170"/>
      <c r="E228" s="170"/>
      <c r="F228" s="171"/>
      <c r="G228" s="175"/>
      <c r="H228" s="176"/>
      <c r="I228" s="177"/>
      <c r="J228" s="166"/>
      <c r="K228" s="166"/>
      <c r="L228" s="166"/>
      <c r="M228" s="166"/>
      <c r="N228" s="26"/>
      <c r="O228" s="167"/>
      <c r="P228" s="168"/>
      <c r="Q228" s="65"/>
      <c r="R228" s="66"/>
      <c r="S228" s="21"/>
    </row>
    <row r="229" spans="1:19">
      <c r="A229" s="169"/>
      <c r="B229" s="170"/>
      <c r="C229" s="170"/>
      <c r="D229" s="170"/>
      <c r="E229" s="170"/>
      <c r="F229" s="171"/>
      <c r="G229" s="175"/>
      <c r="H229" s="176"/>
      <c r="I229" s="177"/>
      <c r="J229" s="166"/>
      <c r="K229" s="166"/>
      <c r="L229" s="166"/>
      <c r="M229" s="166"/>
      <c r="N229" s="26"/>
      <c r="O229" s="167"/>
      <c r="P229" s="168"/>
      <c r="Q229" s="65"/>
      <c r="R229" s="66"/>
      <c r="S229" s="21"/>
    </row>
    <row r="230" spans="1:19">
      <c r="A230" s="169"/>
      <c r="B230" s="170"/>
      <c r="C230" s="170"/>
      <c r="D230" s="170"/>
      <c r="E230" s="170"/>
      <c r="F230" s="171"/>
      <c r="G230" s="175"/>
      <c r="H230" s="176"/>
      <c r="I230" s="177"/>
      <c r="J230" s="166"/>
      <c r="K230" s="166"/>
      <c r="L230" s="166"/>
      <c r="M230" s="166"/>
      <c r="N230" s="26"/>
      <c r="O230" s="167"/>
      <c r="P230" s="168"/>
      <c r="Q230" s="65"/>
      <c r="R230" s="66"/>
      <c r="S230" s="21"/>
    </row>
    <row r="231" spans="1:19">
      <c r="A231" s="169"/>
      <c r="B231" s="170"/>
      <c r="C231" s="170"/>
      <c r="D231" s="170"/>
      <c r="E231" s="170"/>
      <c r="F231" s="171"/>
      <c r="G231" s="175"/>
      <c r="H231" s="176"/>
      <c r="I231" s="177"/>
      <c r="J231" s="166"/>
      <c r="K231" s="166"/>
      <c r="L231" s="166"/>
      <c r="M231" s="166"/>
      <c r="N231" s="26"/>
      <c r="O231" s="167"/>
      <c r="P231" s="168"/>
      <c r="Q231" s="65"/>
      <c r="R231" s="66"/>
      <c r="S231" s="21"/>
    </row>
    <row r="232" spans="1:19">
      <c r="A232" s="169"/>
      <c r="B232" s="170"/>
      <c r="C232" s="170"/>
      <c r="D232" s="170"/>
      <c r="E232" s="170"/>
      <c r="F232" s="171"/>
      <c r="G232" s="175"/>
      <c r="H232" s="176"/>
      <c r="I232" s="177"/>
      <c r="J232" s="166"/>
      <c r="K232" s="166"/>
      <c r="L232" s="166"/>
      <c r="M232" s="166"/>
      <c r="N232" s="26"/>
      <c r="O232" s="167"/>
      <c r="P232" s="168"/>
      <c r="Q232" s="65"/>
      <c r="R232" s="66"/>
      <c r="S232" s="21"/>
    </row>
    <row r="233" spans="1:19">
      <c r="A233" s="169"/>
      <c r="B233" s="170"/>
      <c r="C233" s="170"/>
      <c r="D233" s="170"/>
      <c r="E233" s="170"/>
      <c r="F233" s="171"/>
      <c r="G233" s="175"/>
      <c r="H233" s="176"/>
      <c r="I233" s="177"/>
      <c r="J233" s="166"/>
      <c r="K233" s="166"/>
      <c r="L233" s="166"/>
      <c r="M233" s="166"/>
      <c r="N233" s="26"/>
      <c r="O233" s="167"/>
      <c r="P233" s="168"/>
      <c r="Q233" s="65"/>
      <c r="R233" s="66"/>
      <c r="S233" s="21"/>
    </row>
    <row r="234" spans="1:19">
      <c r="A234" s="169"/>
      <c r="B234" s="170"/>
      <c r="C234" s="170"/>
      <c r="D234" s="170"/>
      <c r="E234" s="170"/>
      <c r="F234" s="171"/>
      <c r="G234" s="175"/>
      <c r="H234" s="176"/>
      <c r="I234" s="177"/>
      <c r="J234" s="166"/>
      <c r="K234" s="166"/>
      <c r="L234" s="166"/>
      <c r="M234" s="166"/>
      <c r="N234" s="26"/>
      <c r="O234" s="167"/>
      <c r="P234" s="168"/>
      <c r="Q234" s="65"/>
      <c r="R234" s="66"/>
      <c r="S234" s="21"/>
    </row>
    <row r="235" spans="1:19">
      <c r="A235" s="169"/>
      <c r="B235" s="170"/>
      <c r="C235" s="170"/>
      <c r="D235" s="170"/>
      <c r="E235" s="170"/>
      <c r="F235" s="171"/>
      <c r="G235" s="175"/>
      <c r="H235" s="176"/>
      <c r="I235" s="177"/>
      <c r="J235" s="166"/>
      <c r="K235" s="166"/>
      <c r="L235" s="166"/>
      <c r="M235" s="166"/>
      <c r="N235" s="26"/>
      <c r="O235" s="167"/>
      <c r="P235" s="168"/>
      <c r="Q235" s="65"/>
      <c r="R235" s="65"/>
      <c r="S235" s="21"/>
    </row>
    <row r="236" spans="1:19" ht="15" customHeight="1">
      <c r="A236" s="154" t="s">
        <v>137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5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178" t="str">
        <f>"Лизинговые платежи к уплате с "&amp;TEXT($S$8,"ДД.ММ.ГГГГ")&amp;" до "&amp;"окончания срока действия договора"</f>
        <v>Лизинговые платежи к уплате с 01.07.2020 до окончания срока действия договора</v>
      </c>
      <c r="B237" s="178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9"/>
      <c r="Q237" s="180">
        <f>$P$24</f>
        <v>43647</v>
      </c>
      <c r="R237" s="181"/>
      <c r="S237" s="21"/>
    </row>
    <row r="238" spans="1:19" ht="25.5" customHeight="1">
      <c r="A238" s="172" t="s">
        <v>136</v>
      </c>
      <c r="B238" s="174"/>
      <c r="C238" s="174"/>
      <c r="D238" s="174"/>
      <c r="E238" s="174"/>
      <c r="F238" s="174"/>
      <c r="G238" s="174"/>
      <c r="H238" s="174"/>
      <c r="I238" s="173"/>
      <c r="J238" s="172" t="s">
        <v>135</v>
      </c>
      <c r="K238" s="173"/>
      <c r="L238" s="172" t="s">
        <v>134</v>
      </c>
      <c r="M238" s="173"/>
      <c r="N238" s="103" t="s">
        <v>133</v>
      </c>
      <c r="O238" s="172" t="s">
        <v>132</v>
      </c>
      <c r="P238" s="173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69"/>
      <c r="B239" s="170"/>
      <c r="C239" s="170"/>
      <c r="D239" s="170"/>
      <c r="E239" s="170"/>
      <c r="F239" s="170"/>
      <c r="G239" s="170"/>
      <c r="H239" s="170"/>
      <c r="I239" s="171"/>
      <c r="J239" s="166"/>
      <c r="K239" s="166"/>
      <c r="L239" s="166"/>
      <c r="M239" s="166"/>
      <c r="N239" s="26"/>
      <c r="O239" s="167"/>
      <c r="P239" s="168"/>
      <c r="Q239" s="65"/>
      <c r="R239" s="65"/>
      <c r="S239" s="21"/>
    </row>
    <row r="240" spans="1:19">
      <c r="A240" s="169"/>
      <c r="B240" s="170"/>
      <c r="C240" s="170"/>
      <c r="D240" s="170"/>
      <c r="E240" s="170"/>
      <c r="F240" s="170"/>
      <c r="G240" s="170"/>
      <c r="H240" s="170"/>
      <c r="I240" s="171"/>
      <c r="J240" s="166"/>
      <c r="K240" s="166"/>
      <c r="L240" s="166"/>
      <c r="M240" s="166"/>
      <c r="N240" s="26"/>
      <c r="O240" s="167"/>
      <c r="P240" s="168"/>
      <c r="Q240" s="65"/>
      <c r="R240" s="66"/>
      <c r="S240" s="21"/>
    </row>
    <row r="241" spans="1:19">
      <c r="A241" s="169"/>
      <c r="B241" s="170"/>
      <c r="C241" s="170"/>
      <c r="D241" s="170"/>
      <c r="E241" s="170"/>
      <c r="F241" s="170"/>
      <c r="G241" s="170"/>
      <c r="H241" s="170"/>
      <c r="I241" s="171"/>
      <c r="J241" s="166"/>
      <c r="K241" s="166"/>
      <c r="L241" s="166"/>
      <c r="M241" s="166"/>
      <c r="N241" s="26"/>
      <c r="O241" s="167"/>
      <c r="P241" s="168"/>
      <c r="Q241" s="65"/>
      <c r="R241" s="66"/>
      <c r="S241" s="21"/>
    </row>
    <row r="242" spans="1:19">
      <c r="A242" s="169"/>
      <c r="B242" s="170"/>
      <c r="C242" s="170"/>
      <c r="D242" s="170"/>
      <c r="E242" s="170"/>
      <c r="F242" s="170"/>
      <c r="G242" s="170"/>
      <c r="H242" s="170"/>
      <c r="I242" s="171"/>
      <c r="J242" s="166"/>
      <c r="K242" s="166"/>
      <c r="L242" s="166"/>
      <c r="M242" s="166"/>
      <c r="N242" s="26"/>
      <c r="O242" s="167"/>
      <c r="P242" s="168"/>
      <c r="Q242" s="65"/>
      <c r="R242" s="66"/>
      <c r="S242" s="21"/>
    </row>
    <row r="243" spans="1:19">
      <c r="A243" s="169"/>
      <c r="B243" s="170"/>
      <c r="C243" s="170"/>
      <c r="D243" s="170"/>
      <c r="E243" s="170"/>
      <c r="F243" s="170"/>
      <c r="G243" s="170"/>
      <c r="H243" s="170"/>
      <c r="I243" s="171"/>
      <c r="J243" s="166"/>
      <c r="K243" s="166"/>
      <c r="L243" s="166"/>
      <c r="M243" s="166"/>
      <c r="N243" s="26"/>
      <c r="O243" s="167"/>
      <c r="P243" s="168"/>
      <c r="Q243" s="65"/>
      <c r="R243" s="66"/>
      <c r="S243" s="21"/>
    </row>
    <row r="244" spans="1:19">
      <c r="A244" s="169"/>
      <c r="B244" s="170"/>
      <c r="C244" s="170"/>
      <c r="D244" s="170"/>
      <c r="E244" s="170"/>
      <c r="F244" s="170"/>
      <c r="G244" s="170"/>
      <c r="H244" s="170"/>
      <c r="I244" s="171"/>
      <c r="J244" s="166"/>
      <c r="K244" s="166"/>
      <c r="L244" s="166"/>
      <c r="M244" s="166"/>
      <c r="N244" s="26"/>
      <c r="O244" s="167"/>
      <c r="P244" s="168"/>
      <c r="Q244" s="65"/>
      <c r="R244" s="66"/>
      <c r="S244" s="21"/>
    </row>
    <row r="245" spans="1:19">
      <c r="A245" s="169"/>
      <c r="B245" s="170"/>
      <c r="C245" s="170"/>
      <c r="D245" s="170"/>
      <c r="E245" s="170"/>
      <c r="F245" s="170"/>
      <c r="G245" s="170"/>
      <c r="H245" s="170"/>
      <c r="I245" s="171"/>
      <c r="J245" s="166"/>
      <c r="K245" s="166"/>
      <c r="L245" s="166"/>
      <c r="M245" s="166"/>
      <c r="N245" s="26"/>
      <c r="O245" s="167"/>
      <c r="P245" s="168"/>
      <c r="Q245" s="65"/>
      <c r="R245" s="66"/>
      <c r="S245" s="21"/>
    </row>
    <row r="246" spans="1:19">
      <c r="A246" s="169"/>
      <c r="B246" s="170"/>
      <c r="C246" s="170"/>
      <c r="D246" s="170"/>
      <c r="E246" s="170"/>
      <c r="F246" s="170"/>
      <c r="G246" s="170"/>
      <c r="H246" s="170"/>
      <c r="I246" s="171"/>
      <c r="J246" s="166"/>
      <c r="K246" s="166"/>
      <c r="L246" s="166"/>
      <c r="M246" s="166"/>
      <c r="N246" s="26"/>
      <c r="O246" s="167"/>
      <c r="P246" s="168"/>
      <c r="Q246" s="65"/>
      <c r="R246" s="66"/>
      <c r="S246" s="21"/>
    </row>
    <row r="247" spans="1:19">
      <c r="A247" s="169"/>
      <c r="B247" s="170"/>
      <c r="C247" s="170"/>
      <c r="D247" s="170"/>
      <c r="E247" s="170"/>
      <c r="F247" s="170"/>
      <c r="G247" s="170"/>
      <c r="H247" s="170"/>
      <c r="I247" s="171"/>
      <c r="J247" s="166"/>
      <c r="K247" s="166"/>
      <c r="L247" s="166"/>
      <c r="M247" s="166"/>
      <c r="N247" s="26"/>
      <c r="O247" s="167"/>
      <c r="P247" s="168"/>
      <c r="Q247" s="65"/>
      <c r="R247" s="66"/>
      <c r="S247" s="21"/>
    </row>
    <row r="248" spans="1:19">
      <c r="A248" s="169"/>
      <c r="B248" s="170"/>
      <c r="C248" s="170"/>
      <c r="D248" s="170"/>
      <c r="E248" s="170"/>
      <c r="F248" s="170"/>
      <c r="G248" s="170"/>
      <c r="H248" s="170"/>
      <c r="I248" s="171"/>
      <c r="J248" s="166"/>
      <c r="K248" s="166"/>
      <c r="L248" s="166"/>
      <c r="M248" s="166"/>
      <c r="N248" s="26"/>
      <c r="O248" s="167"/>
      <c r="P248" s="168"/>
      <c r="Q248" s="65"/>
      <c r="R248" s="65"/>
      <c r="S248" s="21"/>
    </row>
    <row r="249" spans="1:19" ht="15" customHeight="1">
      <c r="A249" s="154" t="s">
        <v>131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5"/>
      <c r="Q249" s="104">
        <f>SUM(Q239:Q248)</f>
        <v>0</v>
      </c>
      <c r="R249" s="104">
        <f>SUM(R239:R248)</f>
        <v>0</v>
      </c>
      <c r="S249" s="21"/>
    </row>
    <row r="250" spans="1:19">
      <c r="A250" s="156" t="s">
        <v>130</v>
      </c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7"/>
      <c r="Q250" s="105">
        <f>Q223+Q236+Q249</f>
        <v>0</v>
      </c>
      <c r="R250" s="105">
        <f>R223+R236+R249</f>
        <v>0</v>
      </c>
      <c r="S250" s="21"/>
    </row>
    <row r="251" spans="1:19">
      <c r="A251" s="158" t="s">
        <v>129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60">
        <f>$P$8</f>
        <v>43647</v>
      </c>
      <c r="R251" s="161"/>
      <c r="S251" s="21"/>
    </row>
    <row r="252" spans="1:19" ht="25.5">
      <c r="A252" s="162" t="s">
        <v>128</v>
      </c>
      <c r="B252" s="163"/>
      <c r="C252" s="163"/>
      <c r="D252" s="163"/>
      <c r="E252" s="163"/>
      <c r="F252" s="163"/>
      <c r="G252" s="164"/>
      <c r="H252" s="165" t="str">
        <f>"Сумма, "&amp;$R$4</f>
        <v>Сумма, тыс.руб</v>
      </c>
      <c r="I252" s="165"/>
      <c r="J252" s="165"/>
      <c r="K252" s="165"/>
      <c r="L252" s="165" t="s">
        <v>128</v>
      </c>
      <c r="M252" s="137"/>
      <c r="N252" s="137"/>
      <c r="O252" s="137"/>
      <c r="P252" s="137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147" t="s">
        <v>126</v>
      </c>
      <c r="B253" s="148"/>
      <c r="C253" s="148"/>
      <c r="D253" s="148"/>
      <c r="E253" s="148"/>
      <c r="F253" s="148"/>
      <c r="G253" s="149"/>
      <c r="H253" s="144"/>
      <c r="I253" s="144"/>
      <c r="J253" s="144"/>
      <c r="K253" s="144"/>
      <c r="L253" s="150" t="s">
        <v>125</v>
      </c>
      <c r="M253" s="151"/>
      <c r="N253" s="151"/>
      <c r="O253" s="151"/>
      <c r="P253" s="152"/>
      <c r="Q253" s="25"/>
      <c r="R253" s="24"/>
      <c r="S253" s="21"/>
    </row>
    <row r="254" spans="1:19" ht="16.5" customHeight="1">
      <c r="A254" s="147" t="s">
        <v>124</v>
      </c>
      <c r="B254" s="148"/>
      <c r="C254" s="148"/>
      <c r="D254" s="148"/>
      <c r="E254" s="148"/>
      <c r="F254" s="148"/>
      <c r="G254" s="149"/>
      <c r="H254" s="153">
        <f>SUM(H255:K257)</f>
        <v>0</v>
      </c>
      <c r="I254" s="153"/>
      <c r="J254" s="153"/>
      <c r="K254" s="153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261" t="s">
        <v>122</v>
      </c>
      <c r="B255" s="262"/>
      <c r="C255" s="262"/>
      <c r="D255" s="262"/>
      <c r="E255" s="262"/>
      <c r="F255" s="262"/>
      <c r="G255" s="263"/>
      <c r="H255" s="144"/>
      <c r="I255" s="144"/>
      <c r="J255" s="144"/>
      <c r="K255" s="144"/>
      <c r="L255" s="145"/>
      <c r="M255" s="145"/>
      <c r="N255" s="145"/>
      <c r="O255" s="145"/>
      <c r="P255" s="145"/>
      <c r="Q255" s="145"/>
      <c r="R255" s="145"/>
      <c r="S255" s="21"/>
    </row>
    <row r="256" spans="1:19" ht="18" customHeight="1">
      <c r="A256" s="261" t="s">
        <v>121</v>
      </c>
      <c r="B256" s="262"/>
      <c r="C256" s="262"/>
      <c r="D256" s="262"/>
      <c r="E256" s="262"/>
      <c r="F256" s="262"/>
      <c r="G256" s="263"/>
      <c r="H256" s="144"/>
      <c r="I256" s="144"/>
      <c r="J256" s="144"/>
      <c r="K256" s="144"/>
      <c r="L256" s="146"/>
      <c r="M256" s="146"/>
      <c r="N256" s="146"/>
      <c r="O256" s="146"/>
      <c r="P256" s="146"/>
      <c r="Q256" s="146"/>
      <c r="R256" s="146"/>
      <c r="S256" s="21"/>
    </row>
    <row r="257" spans="1:19">
      <c r="A257" s="261" t="s">
        <v>120</v>
      </c>
      <c r="B257" s="262"/>
      <c r="C257" s="262"/>
      <c r="D257" s="262"/>
      <c r="E257" s="262"/>
      <c r="F257" s="262"/>
      <c r="G257" s="263"/>
      <c r="H257" s="144"/>
      <c r="I257" s="144"/>
      <c r="J257" s="144"/>
      <c r="K257" s="144"/>
      <c r="L257" s="139"/>
      <c r="M257" s="139"/>
      <c r="N257" s="139"/>
      <c r="O257" s="139"/>
      <c r="P257" s="139"/>
      <c r="Q257" s="139"/>
      <c r="R257" s="139"/>
      <c r="S257" s="21"/>
    </row>
    <row r="258" spans="1:19" ht="18.75">
      <c r="A258" s="136" t="s">
        <v>206</v>
      </c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21"/>
    </row>
    <row r="259" spans="1:19" ht="15" customHeight="1">
      <c r="A259" s="124" t="s">
        <v>207</v>
      </c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6"/>
      <c r="S259" s="21"/>
    </row>
    <row r="260" spans="1:19" ht="34.5" customHeight="1">
      <c r="A260" s="137" t="s">
        <v>152</v>
      </c>
      <c r="B260" s="137"/>
      <c r="C260" s="137"/>
      <c r="D260" s="137"/>
      <c r="E260" s="137"/>
      <c r="F260" s="137"/>
      <c r="G260" s="137"/>
      <c r="H260" s="137"/>
      <c r="I260" s="137"/>
      <c r="J260" s="138" t="s">
        <v>208</v>
      </c>
      <c r="K260" s="139"/>
      <c r="L260" s="139"/>
      <c r="M260" s="139"/>
      <c r="N260" s="139"/>
      <c r="O260" s="140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132"/>
      <c r="B261" s="132"/>
      <c r="C261" s="132"/>
      <c r="D261" s="132"/>
      <c r="E261" s="132"/>
      <c r="F261" s="132"/>
      <c r="G261" s="132"/>
      <c r="H261" s="132"/>
      <c r="I261" s="132"/>
      <c r="J261" s="133"/>
      <c r="K261" s="134"/>
      <c r="L261" s="134"/>
      <c r="M261" s="134"/>
      <c r="N261" s="134"/>
      <c r="O261" s="135"/>
      <c r="P261" s="48"/>
      <c r="Q261" s="48"/>
      <c r="R261" s="67"/>
      <c r="S261" s="21"/>
    </row>
    <row r="262" spans="1:19" ht="18.75">
      <c r="A262" s="132"/>
      <c r="B262" s="132"/>
      <c r="C262" s="132"/>
      <c r="D262" s="132"/>
      <c r="E262" s="132"/>
      <c r="F262" s="132"/>
      <c r="G262" s="132"/>
      <c r="H262" s="132"/>
      <c r="I262" s="132"/>
      <c r="J262" s="133"/>
      <c r="K262" s="134"/>
      <c r="L262" s="134"/>
      <c r="M262" s="134"/>
      <c r="N262" s="134"/>
      <c r="O262" s="135"/>
      <c r="P262" s="48"/>
      <c r="Q262" s="48"/>
      <c r="R262" s="67"/>
      <c r="S262" s="21"/>
    </row>
    <row r="263" spans="1:19" ht="18.75">
      <c r="A263" s="132"/>
      <c r="B263" s="132"/>
      <c r="C263" s="132"/>
      <c r="D263" s="132"/>
      <c r="E263" s="132"/>
      <c r="F263" s="132"/>
      <c r="G263" s="132"/>
      <c r="H263" s="132"/>
      <c r="I263" s="132"/>
      <c r="J263" s="133"/>
      <c r="K263" s="134"/>
      <c r="L263" s="134"/>
      <c r="M263" s="134"/>
      <c r="N263" s="134"/>
      <c r="O263" s="135"/>
      <c r="P263" s="48"/>
      <c r="Q263" s="48"/>
      <c r="R263" s="67"/>
      <c r="S263" s="21"/>
    </row>
    <row r="264" spans="1:19" ht="18.75">
      <c r="A264" s="132"/>
      <c r="B264" s="132"/>
      <c r="C264" s="132"/>
      <c r="D264" s="132"/>
      <c r="E264" s="132"/>
      <c r="F264" s="132"/>
      <c r="G264" s="132"/>
      <c r="H264" s="132"/>
      <c r="I264" s="132"/>
      <c r="J264" s="133"/>
      <c r="K264" s="134"/>
      <c r="L264" s="134"/>
      <c r="M264" s="134"/>
      <c r="N264" s="134"/>
      <c r="O264" s="135"/>
      <c r="P264" s="48"/>
      <c r="Q264" s="48"/>
      <c r="R264" s="67"/>
      <c r="S264" s="21"/>
    </row>
    <row r="265" spans="1:19" ht="18.75">
      <c r="A265" s="132"/>
      <c r="B265" s="132"/>
      <c r="C265" s="132"/>
      <c r="D265" s="132"/>
      <c r="E265" s="132"/>
      <c r="F265" s="132"/>
      <c r="G265" s="132"/>
      <c r="H265" s="132"/>
      <c r="I265" s="132"/>
      <c r="J265" s="133"/>
      <c r="K265" s="134"/>
      <c r="L265" s="134"/>
      <c r="M265" s="134"/>
      <c r="N265" s="134"/>
      <c r="O265" s="135"/>
      <c r="P265" s="48"/>
      <c r="Q265" s="48"/>
      <c r="R265" s="67"/>
      <c r="S265" s="21"/>
    </row>
    <row r="266" spans="1:19">
      <c r="A266" s="127" t="s">
        <v>211</v>
      </c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9"/>
      <c r="R266" s="110">
        <f>SUM(R261:R265)</f>
        <v>0</v>
      </c>
      <c r="S266" s="21"/>
    </row>
    <row r="267" spans="1:19" ht="15" customHeight="1">
      <c r="A267" s="124" t="s">
        <v>213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6"/>
      <c r="S267" s="21"/>
    </row>
    <row r="268" spans="1:19" ht="38.25" customHeight="1">
      <c r="A268" s="130" t="s">
        <v>152</v>
      </c>
      <c r="B268" s="130"/>
      <c r="C268" s="130"/>
      <c r="D268" s="130"/>
      <c r="E268" s="130"/>
      <c r="F268" s="131" t="s">
        <v>212</v>
      </c>
      <c r="G268" s="130"/>
      <c r="H268" s="130"/>
      <c r="I268" s="130"/>
      <c r="J268" s="130"/>
      <c r="K268" s="130" t="s">
        <v>208</v>
      </c>
      <c r="L268" s="130"/>
      <c r="M268" s="130"/>
      <c r="N268" s="130"/>
      <c r="O268" s="130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48"/>
      <c r="Q269" s="48"/>
      <c r="R269" s="67"/>
      <c r="S269" s="21"/>
    </row>
    <row r="270" spans="1:19" ht="18.75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48"/>
      <c r="Q270" s="48"/>
      <c r="R270" s="67"/>
      <c r="S270" s="21"/>
    </row>
    <row r="271" spans="1:19" ht="18.75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48"/>
      <c r="Q271" s="48"/>
      <c r="R271" s="67"/>
      <c r="S271" s="21"/>
    </row>
    <row r="272" spans="1:19" ht="18.75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48"/>
      <c r="Q272" s="48"/>
      <c r="R272" s="67"/>
      <c r="S272" s="21"/>
    </row>
    <row r="273" spans="1:19" ht="18.75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48"/>
      <c r="Q273" s="48"/>
      <c r="R273" s="67"/>
      <c r="S273" s="21"/>
    </row>
    <row r="274" spans="1:19">
      <c r="A274" s="127" t="s">
        <v>211</v>
      </c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9"/>
      <c r="R274" s="110">
        <f>SUM(R269:R273)</f>
        <v>0</v>
      </c>
      <c r="S274" s="21"/>
    </row>
    <row r="275" spans="1:19" ht="18.75" customHeight="1">
      <c r="A275" s="121" t="s">
        <v>119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21"/>
    </row>
    <row r="276" spans="1:19" ht="93" customHeight="1">
      <c r="A276" s="122" t="s">
        <v>214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275" t="s">
        <v>118</v>
      </c>
      <c r="N277" s="275"/>
      <c r="O277" s="275"/>
      <c r="P277" s="275"/>
      <c r="Q277" s="275"/>
      <c r="R277" s="275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93">
    <mergeCell ref="A111:H111"/>
    <mergeCell ref="L111:Q111"/>
    <mergeCell ref="A112:H112"/>
    <mergeCell ref="L112:Q112"/>
    <mergeCell ref="A113:H113"/>
    <mergeCell ref="L113:Q113"/>
    <mergeCell ref="A114:H114"/>
    <mergeCell ref="L114:Q114"/>
    <mergeCell ref="A115:H115"/>
    <mergeCell ref="L115:Q115"/>
    <mergeCell ref="A5:I5"/>
    <mergeCell ref="J5:R5"/>
    <mergeCell ref="A6:E6"/>
    <mergeCell ref="F6:H6"/>
    <mergeCell ref="I6:M6"/>
    <mergeCell ref="N6:R6"/>
    <mergeCell ref="A2:R2"/>
    <mergeCell ref="A3:I3"/>
    <mergeCell ref="J3:O3"/>
    <mergeCell ref="P3:Q3"/>
    <mergeCell ref="A4:I4"/>
    <mergeCell ref="J4:O4"/>
    <mergeCell ref="P4:Q4"/>
    <mergeCell ref="A10:H10"/>
    <mergeCell ref="I10:J10"/>
    <mergeCell ref="K10:L10"/>
    <mergeCell ref="M10:N10"/>
    <mergeCell ref="A11:H11"/>
    <mergeCell ref="I11:J11"/>
    <mergeCell ref="K11:L11"/>
    <mergeCell ref="M11:N11"/>
    <mergeCell ref="A7:R7"/>
    <mergeCell ref="A8:O8"/>
    <mergeCell ref="P8:Q8"/>
    <mergeCell ref="R8:R9"/>
    <mergeCell ref="A9:H9"/>
    <mergeCell ref="I9:J9"/>
    <mergeCell ref="K9:L9"/>
    <mergeCell ref="M9:N9"/>
    <mergeCell ref="A14:H14"/>
    <mergeCell ref="I14:J14"/>
    <mergeCell ref="K14:L14"/>
    <mergeCell ref="M14:N14"/>
    <mergeCell ref="A15:H15"/>
    <mergeCell ref="I15:J15"/>
    <mergeCell ref="K15:L15"/>
    <mergeCell ref="M15:N15"/>
    <mergeCell ref="A12:H12"/>
    <mergeCell ref="I12:J12"/>
    <mergeCell ref="K12:L12"/>
    <mergeCell ref="M12:N12"/>
    <mergeCell ref="A13:H13"/>
    <mergeCell ref="I13:J13"/>
    <mergeCell ref="K13:L13"/>
    <mergeCell ref="M13:N13"/>
    <mergeCell ref="A18:H18"/>
    <mergeCell ref="I18:J18"/>
    <mergeCell ref="K18:L18"/>
    <mergeCell ref="M18:N18"/>
    <mergeCell ref="A19:H19"/>
    <mergeCell ref="I19:J19"/>
    <mergeCell ref="K19:L19"/>
    <mergeCell ref="M19:N19"/>
    <mergeCell ref="A16:H16"/>
    <mergeCell ref="I16:J16"/>
    <mergeCell ref="K16:L16"/>
    <mergeCell ref="M16:N16"/>
    <mergeCell ref="A17:H17"/>
    <mergeCell ref="I17:J17"/>
    <mergeCell ref="K17:L17"/>
    <mergeCell ref="M17:N17"/>
    <mergeCell ref="A21:R21"/>
    <mergeCell ref="A22:R22"/>
    <mergeCell ref="A23:R23"/>
    <mergeCell ref="A24:O24"/>
    <mergeCell ref="P24:Q24"/>
    <mergeCell ref="R24:R25"/>
    <mergeCell ref="A25:I25"/>
    <mergeCell ref="J25:K25"/>
    <mergeCell ref="L25:M25"/>
    <mergeCell ref="N25:O25"/>
    <mergeCell ref="A28:I28"/>
    <mergeCell ref="J28:K28"/>
    <mergeCell ref="L28:M28"/>
    <mergeCell ref="N28:O28"/>
    <mergeCell ref="A29:I29"/>
    <mergeCell ref="J29:K29"/>
    <mergeCell ref="L29:M29"/>
    <mergeCell ref="N29:O29"/>
    <mergeCell ref="A26:I26"/>
    <mergeCell ref="J26:K26"/>
    <mergeCell ref="L26:M26"/>
    <mergeCell ref="N26:O26"/>
    <mergeCell ref="A27:I27"/>
    <mergeCell ref="J27:K27"/>
    <mergeCell ref="L27:M27"/>
    <mergeCell ref="N27:O27"/>
    <mergeCell ref="A32:I32"/>
    <mergeCell ref="J32:K32"/>
    <mergeCell ref="L32:M32"/>
    <mergeCell ref="N32:O32"/>
    <mergeCell ref="A33:I33"/>
    <mergeCell ref="J33:K33"/>
    <mergeCell ref="L33:M33"/>
    <mergeCell ref="N33:O33"/>
    <mergeCell ref="A30:I30"/>
    <mergeCell ref="J30:K30"/>
    <mergeCell ref="L30:M30"/>
    <mergeCell ref="N30:O30"/>
    <mergeCell ref="A31:I31"/>
    <mergeCell ref="J31:K31"/>
    <mergeCell ref="L31:M31"/>
    <mergeCell ref="N31:O31"/>
    <mergeCell ref="A37:O37"/>
    <mergeCell ref="P37:Q37"/>
    <mergeCell ref="R37:R38"/>
    <mergeCell ref="A38:I38"/>
    <mergeCell ref="J38:K38"/>
    <mergeCell ref="L38:M38"/>
    <mergeCell ref="N38:O38"/>
    <mergeCell ref="A34:I34"/>
    <mergeCell ref="J34:K34"/>
    <mergeCell ref="L34:M34"/>
    <mergeCell ref="N34:O34"/>
    <mergeCell ref="A35:I35"/>
    <mergeCell ref="J35:K35"/>
    <mergeCell ref="L35:M35"/>
    <mergeCell ref="N35:O35"/>
    <mergeCell ref="A41:I41"/>
    <mergeCell ref="J41:K41"/>
    <mergeCell ref="L41:M41"/>
    <mergeCell ref="N41:O41"/>
    <mergeCell ref="A42:I42"/>
    <mergeCell ref="J42:K42"/>
    <mergeCell ref="L42:M42"/>
    <mergeCell ref="N42:O42"/>
    <mergeCell ref="A39:I39"/>
    <mergeCell ref="J39:K39"/>
    <mergeCell ref="L39:M39"/>
    <mergeCell ref="N39:O39"/>
    <mergeCell ref="A40:I40"/>
    <mergeCell ref="J40:K40"/>
    <mergeCell ref="L40:M40"/>
    <mergeCell ref="N40:O40"/>
    <mergeCell ref="A45:I45"/>
    <mergeCell ref="J45:K45"/>
    <mergeCell ref="L45:M45"/>
    <mergeCell ref="N45:O45"/>
    <mergeCell ref="A46:I46"/>
    <mergeCell ref="J46:K46"/>
    <mergeCell ref="L46:M46"/>
    <mergeCell ref="N46:O46"/>
    <mergeCell ref="A43:I43"/>
    <mergeCell ref="J43:K43"/>
    <mergeCell ref="L43:M43"/>
    <mergeCell ref="N43:O43"/>
    <mergeCell ref="A44:I44"/>
    <mergeCell ref="J44:K44"/>
    <mergeCell ref="L44:M44"/>
    <mergeCell ref="N44:O44"/>
    <mergeCell ref="A51:R51"/>
    <mergeCell ref="A52:R52"/>
    <mergeCell ref="A53:R53"/>
    <mergeCell ref="A54:K54"/>
    <mergeCell ref="L54:O54"/>
    <mergeCell ref="A55:K55"/>
    <mergeCell ref="L55:M55"/>
    <mergeCell ref="N55:O55"/>
    <mergeCell ref="A47:I47"/>
    <mergeCell ref="J47:K47"/>
    <mergeCell ref="L47:M47"/>
    <mergeCell ref="N47:O47"/>
    <mergeCell ref="A48:I48"/>
    <mergeCell ref="J48:K48"/>
    <mergeCell ref="L48:M48"/>
    <mergeCell ref="N48:O48"/>
    <mergeCell ref="A58:K58"/>
    <mergeCell ref="L58:M58"/>
    <mergeCell ref="N58:O58"/>
    <mergeCell ref="A59:K59"/>
    <mergeCell ref="L59:M59"/>
    <mergeCell ref="N59:O59"/>
    <mergeCell ref="A56:K56"/>
    <mergeCell ref="L56:M56"/>
    <mergeCell ref="N56:O56"/>
    <mergeCell ref="A57:K57"/>
    <mergeCell ref="L57:M57"/>
    <mergeCell ref="N57:O57"/>
    <mergeCell ref="A63:K63"/>
    <mergeCell ref="L63:M63"/>
    <mergeCell ref="N63:O63"/>
    <mergeCell ref="A64:K64"/>
    <mergeCell ref="L64:M64"/>
    <mergeCell ref="N64:O64"/>
    <mergeCell ref="A60:K60"/>
    <mergeCell ref="L60:M60"/>
    <mergeCell ref="N60:O60"/>
    <mergeCell ref="L61:M61"/>
    <mergeCell ref="N61:O61"/>
    <mergeCell ref="A62:K62"/>
    <mergeCell ref="L62:O62"/>
    <mergeCell ref="A67:K67"/>
    <mergeCell ref="L67:M67"/>
    <mergeCell ref="N67:O67"/>
    <mergeCell ref="A68:K68"/>
    <mergeCell ref="L68:M68"/>
    <mergeCell ref="N68:O68"/>
    <mergeCell ref="A65:K65"/>
    <mergeCell ref="L65:M65"/>
    <mergeCell ref="N65:O65"/>
    <mergeCell ref="A66:K66"/>
    <mergeCell ref="L66:M66"/>
    <mergeCell ref="N66:O66"/>
    <mergeCell ref="A72:K72"/>
    <mergeCell ref="L72:M72"/>
    <mergeCell ref="N72:O72"/>
    <mergeCell ref="A73:K73"/>
    <mergeCell ref="L73:M73"/>
    <mergeCell ref="N73:O73"/>
    <mergeCell ref="L69:M69"/>
    <mergeCell ref="N69:O69"/>
    <mergeCell ref="A70:K70"/>
    <mergeCell ref="L70:O70"/>
    <mergeCell ref="A71:K71"/>
    <mergeCell ref="L71:M71"/>
    <mergeCell ref="N71:O71"/>
    <mergeCell ref="A76:K76"/>
    <mergeCell ref="L76:M76"/>
    <mergeCell ref="N76:O76"/>
    <mergeCell ref="L77:M77"/>
    <mergeCell ref="N77:O77"/>
    <mergeCell ref="L78:M78"/>
    <mergeCell ref="N78:O78"/>
    <mergeCell ref="A74:K74"/>
    <mergeCell ref="L74:M74"/>
    <mergeCell ref="N74:O74"/>
    <mergeCell ref="A75:K75"/>
    <mergeCell ref="L75:M75"/>
    <mergeCell ref="N75:O75"/>
    <mergeCell ref="A84:H84"/>
    <mergeCell ref="L84:Q84"/>
    <mergeCell ref="A90:H90"/>
    <mergeCell ref="L90:Q90"/>
    <mergeCell ref="A91:H91"/>
    <mergeCell ref="L91:Q91"/>
    <mergeCell ref="A79:R79"/>
    <mergeCell ref="A80:R80"/>
    <mergeCell ref="A81:R81"/>
    <mergeCell ref="A82:Q82"/>
    <mergeCell ref="A83:H83"/>
    <mergeCell ref="L83:Q83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96:H96"/>
    <mergeCell ref="L96:Q96"/>
    <mergeCell ref="A97:H97"/>
    <mergeCell ref="L97:Q97"/>
    <mergeCell ref="A103:H103"/>
    <mergeCell ref="L103:Q103"/>
    <mergeCell ref="A92:H92"/>
    <mergeCell ref="L92:Q92"/>
    <mergeCell ref="A93:H93"/>
    <mergeCell ref="L93:Q93"/>
    <mergeCell ref="A94:Q94"/>
    <mergeCell ref="A95:Q95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107:Q107"/>
    <mergeCell ref="A108:Q108"/>
    <mergeCell ref="A109:H109"/>
    <mergeCell ref="L109:Q109"/>
    <mergeCell ref="A110:H110"/>
    <mergeCell ref="L110:Q110"/>
    <mergeCell ref="A104:H104"/>
    <mergeCell ref="L104:Q104"/>
    <mergeCell ref="A105:H105"/>
    <mergeCell ref="L105:Q105"/>
    <mergeCell ref="A106:H106"/>
    <mergeCell ref="L106:Q106"/>
    <mergeCell ref="A119:H119"/>
    <mergeCell ref="L119:Q119"/>
    <mergeCell ref="A120:Q120"/>
    <mergeCell ref="A121:Q121"/>
    <mergeCell ref="A122:H122"/>
    <mergeCell ref="L122:Q122"/>
    <mergeCell ref="A116:H116"/>
    <mergeCell ref="L116:Q116"/>
    <mergeCell ref="A117:H117"/>
    <mergeCell ref="L117:Q117"/>
    <mergeCell ref="A118:H118"/>
    <mergeCell ref="L118:Q118"/>
    <mergeCell ref="A131:H131"/>
    <mergeCell ref="L131:Q131"/>
    <mergeCell ref="A132:H132"/>
    <mergeCell ref="L132:Q132"/>
    <mergeCell ref="A133:Q133"/>
    <mergeCell ref="A134:Q134"/>
    <mergeCell ref="A123:H123"/>
    <mergeCell ref="L123:Q123"/>
    <mergeCell ref="A129:H129"/>
    <mergeCell ref="L129:Q129"/>
    <mergeCell ref="A130:H130"/>
    <mergeCell ref="L130:Q130"/>
    <mergeCell ref="A124:H124"/>
    <mergeCell ref="L124:Q124"/>
    <mergeCell ref="A125:H125"/>
    <mergeCell ref="L125:Q125"/>
    <mergeCell ref="A126:H126"/>
    <mergeCell ref="L126:Q126"/>
    <mergeCell ref="A127:H127"/>
    <mergeCell ref="L127:Q127"/>
    <mergeCell ref="A128:H128"/>
    <mergeCell ref="L128:Q128"/>
    <mergeCell ref="A135:R135"/>
    <mergeCell ref="A136:R136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P151:Q151"/>
    <mergeCell ref="R151:R152"/>
    <mergeCell ref="A152:I152"/>
    <mergeCell ref="J152:K152"/>
    <mergeCell ref="L152:M152"/>
    <mergeCell ref="N152:O152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1:O151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65:R165"/>
    <mergeCell ref="A166:R166"/>
    <mergeCell ref="A167:R167"/>
    <mergeCell ref="A168:P168"/>
    <mergeCell ref="Q168:R168"/>
    <mergeCell ref="A169:I169"/>
    <mergeCell ref="J169:K169"/>
    <mergeCell ref="L169:M169"/>
    <mergeCell ref="O169:P169"/>
    <mergeCell ref="A172:I172"/>
    <mergeCell ref="J172:K172"/>
    <mergeCell ref="L172:M172"/>
    <mergeCell ref="O172:P172"/>
    <mergeCell ref="A173:I173"/>
    <mergeCell ref="J173:K173"/>
    <mergeCell ref="L173:M173"/>
    <mergeCell ref="O173:P173"/>
    <mergeCell ref="A170:I170"/>
    <mergeCell ref="J170:K170"/>
    <mergeCell ref="L170:M170"/>
    <mergeCell ref="O170:P170"/>
    <mergeCell ref="A171:I171"/>
    <mergeCell ref="J171:K171"/>
    <mergeCell ref="L171:M171"/>
    <mergeCell ref="O171:P171"/>
    <mergeCell ref="A176:I176"/>
    <mergeCell ref="J176:K176"/>
    <mergeCell ref="L176:M176"/>
    <mergeCell ref="O176:P176"/>
    <mergeCell ref="A177:I177"/>
    <mergeCell ref="J177:K177"/>
    <mergeCell ref="L177:M177"/>
    <mergeCell ref="O177:P177"/>
    <mergeCell ref="A174:I174"/>
    <mergeCell ref="J174:K174"/>
    <mergeCell ref="L174:M174"/>
    <mergeCell ref="O174:P174"/>
    <mergeCell ref="A175:I175"/>
    <mergeCell ref="J175:K175"/>
    <mergeCell ref="L175:M175"/>
    <mergeCell ref="O175:P175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A178:I178"/>
    <mergeCell ref="J178:K178"/>
    <mergeCell ref="L178:M178"/>
    <mergeCell ref="O178:P178"/>
    <mergeCell ref="A179:I179"/>
    <mergeCell ref="J179:K179"/>
    <mergeCell ref="L179:M179"/>
    <mergeCell ref="O179:P179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Q194:R194"/>
    <mergeCell ref="A195:I195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2:F192"/>
    <mergeCell ref="G192:I192"/>
    <mergeCell ref="J192:K192"/>
    <mergeCell ref="L192:M192"/>
    <mergeCell ref="O192:P192"/>
    <mergeCell ref="A196:I196"/>
    <mergeCell ref="J196:K196"/>
    <mergeCell ref="L196:M196"/>
    <mergeCell ref="O196:P196"/>
    <mergeCell ref="A197:I197"/>
    <mergeCell ref="J197:K197"/>
    <mergeCell ref="L197:M197"/>
    <mergeCell ref="O197:P197"/>
    <mergeCell ref="A193:P193"/>
    <mergeCell ref="A194:P194"/>
    <mergeCell ref="A200:I200"/>
    <mergeCell ref="J200:K200"/>
    <mergeCell ref="L200:M200"/>
    <mergeCell ref="O200:P200"/>
    <mergeCell ref="A201:I201"/>
    <mergeCell ref="J201:K201"/>
    <mergeCell ref="L201:M201"/>
    <mergeCell ref="O201:P201"/>
    <mergeCell ref="A198:I198"/>
    <mergeCell ref="J198:K198"/>
    <mergeCell ref="L198:M198"/>
    <mergeCell ref="O198:P198"/>
    <mergeCell ref="A199:I199"/>
    <mergeCell ref="J199:K199"/>
    <mergeCell ref="L199:M199"/>
    <mergeCell ref="O199:P199"/>
    <mergeCell ref="A204:I204"/>
    <mergeCell ref="J204:K204"/>
    <mergeCell ref="L204:M204"/>
    <mergeCell ref="O204:P204"/>
    <mergeCell ref="A205:I205"/>
    <mergeCell ref="J205:K205"/>
    <mergeCell ref="L205:M205"/>
    <mergeCell ref="O205:P205"/>
    <mergeCell ref="A202:I202"/>
    <mergeCell ref="J202:K202"/>
    <mergeCell ref="L202:M202"/>
    <mergeCell ref="O202:P202"/>
    <mergeCell ref="A203:I203"/>
    <mergeCell ref="J203:K203"/>
    <mergeCell ref="L203:M203"/>
    <mergeCell ref="O203:P203"/>
    <mergeCell ref="A212:I212"/>
    <mergeCell ref="J212:K212"/>
    <mergeCell ref="L212:M212"/>
    <mergeCell ref="O212:P212"/>
    <mergeCell ref="A213:I213"/>
    <mergeCell ref="J213:K213"/>
    <mergeCell ref="L213:M213"/>
    <mergeCell ref="O213:P213"/>
    <mergeCell ref="A206:P206"/>
    <mergeCell ref="A207:P207"/>
    <mergeCell ref="A208:R208"/>
    <mergeCell ref="A209:R209"/>
    <mergeCell ref="A210:R210"/>
    <mergeCell ref="A211:P211"/>
    <mergeCell ref="Q211:R211"/>
    <mergeCell ref="A216:I216"/>
    <mergeCell ref="J216:K216"/>
    <mergeCell ref="L216:M216"/>
    <mergeCell ref="O216:P216"/>
    <mergeCell ref="A217:I217"/>
    <mergeCell ref="J217:K217"/>
    <mergeCell ref="L217:M217"/>
    <mergeCell ref="O217:P217"/>
    <mergeCell ref="A214:I214"/>
    <mergeCell ref="J214:K214"/>
    <mergeCell ref="L214:M214"/>
    <mergeCell ref="O214:P214"/>
    <mergeCell ref="A215:I215"/>
    <mergeCell ref="J215:K215"/>
    <mergeCell ref="L215:M215"/>
    <mergeCell ref="O215:P215"/>
    <mergeCell ref="A220:I220"/>
    <mergeCell ref="J220:K220"/>
    <mergeCell ref="L220:M220"/>
    <mergeCell ref="O220:P220"/>
    <mergeCell ref="A221:I221"/>
    <mergeCell ref="J221:K221"/>
    <mergeCell ref="L221:M221"/>
    <mergeCell ref="O221:P221"/>
    <mergeCell ref="A218:I218"/>
    <mergeCell ref="J218:K218"/>
    <mergeCell ref="L218:M218"/>
    <mergeCell ref="O218:P218"/>
    <mergeCell ref="A219:I219"/>
    <mergeCell ref="J219:K219"/>
    <mergeCell ref="L219:M219"/>
    <mergeCell ref="O219:P219"/>
    <mergeCell ref="Q224:R224"/>
    <mergeCell ref="A225:F225"/>
    <mergeCell ref="G225:I225"/>
    <mergeCell ref="J225:K225"/>
    <mergeCell ref="L225:M225"/>
    <mergeCell ref="O225:P225"/>
    <mergeCell ref="A222:I222"/>
    <mergeCell ref="J222:K222"/>
    <mergeCell ref="L222:M222"/>
    <mergeCell ref="O222:P222"/>
    <mergeCell ref="A223:P223"/>
    <mergeCell ref="A224:P224"/>
    <mergeCell ref="A226:F226"/>
    <mergeCell ref="G226:I226"/>
    <mergeCell ref="J226:K226"/>
    <mergeCell ref="L226:M226"/>
    <mergeCell ref="O226:P226"/>
    <mergeCell ref="A227:F227"/>
    <mergeCell ref="G227:I227"/>
    <mergeCell ref="J227:K227"/>
    <mergeCell ref="L227:M227"/>
    <mergeCell ref="O227:P227"/>
    <mergeCell ref="A228:F228"/>
    <mergeCell ref="G228:I228"/>
    <mergeCell ref="J228:K228"/>
    <mergeCell ref="L228:M228"/>
    <mergeCell ref="O228:P228"/>
    <mergeCell ref="A229:F229"/>
    <mergeCell ref="G229:I229"/>
    <mergeCell ref="J229:K229"/>
    <mergeCell ref="L229:M229"/>
    <mergeCell ref="O229:P229"/>
    <mergeCell ref="A230:F230"/>
    <mergeCell ref="G230:I230"/>
    <mergeCell ref="J230:K230"/>
    <mergeCell ref="L230:M230"/>
    <mergeCell ref="O230:P230"/>
    <mergeCell ref="A231:F231"/>
    <mergeCell ref="G231:I231"/>
    <mergeCell ref="J231:K231"/>
    <mergeCell ref="L231:M231"/>
    <mergeCell ref="O231:P231"/>
    <mergeCell ref="A232:F232"/>
    <mergeCell ref="G232:I232"/>
    <mergeCell ref="J232:K232"/>
    <mergeCell ref="L232:M232"/>
    <mergeCell ref="O232:P232"/>
    <mergeCell ref="A233:F233"/>
    <mergeCell ref="G233:I233"/>
    <mergeCell ref="J233:K233"/>
    <mergeCell ref="L233:M233"/>
    <mergeCell ref="O233:P233"/>
    <mergeCell ref="A236:P236"/>
    <mergeCell ref="A237:P237"/>
    <mergeCell ref="Q237:R237"/>
    <mergeCell ref="A238:I238"/>
    <mergeCell ref="J238:K238"/>
    <mergeCell ref="L238:M238"/>
    <mergeCell ref="O238:P238"/>
    <mergeCell ref="A234:F234"/>
    <mergeCell ref="G234:I234"/>
    <mergeCell ref="J234:K234"/>
    <mergeCell ref="L234:M234"/>
    <mergeCell ref="O234:P234"/>
    <mergeCell ref="A235:F235"/>
    <mergeCell ref="G235:I235"/>
    <mergeCell ref="J235:K235"/>
    <mergeCell ref="L235:M235"/>
    <mergeCell ref="O235:P235"/>
    <mergeCell ref="A241:I241"/>
    <mergeCell ref="J241:K241"/>
    <mergeCell ref="L241:M241"/>
    <mergeCell ref="O241:P241"/>
    <mergeCell ref="A242:I242"/>
    <mergeCell ref="J242:K242"/>
    <mergeCell ref="L242:M242"/>
    <mergeCell ref="O242:P242"/>
    <mergeCell ref="A239:I239"/>
    <mergeCell ref="J239:K239"/>
    <mergeCell ref="L239:M239"/>
    <mergeCell ref="O239:P239"/>
    <mergeCell ref="A240:I240"/>
    <mergeCell ref="J240:K240"/>
    <mergeCell ref="L240:M240"/>
    <mergeCell ref="O240:P240"/>
    <mergeCell ref="A245:I245"/>
    <mergeCell ref="J245:K245"/>
    <mergeCell ref="L245:M245"/>
    <mergeCell ref="O245:P245"/>
    <mergeCell ref="A246:I246"/>
    <mergeCell ref="J246:K246"/>
    <mergeCell ref="L246:M246"/>
    <mergeCell ref="O246:P246"/>
    <mergeCell ref="A243:I243"/>
    <mergeCell ref="J243:K243"/>
    <mergeCell ref="L243:M243"/>
    <mergeCell ref="O243:P243"/>
    <mergeCell ref="A244:I244"/>
    <mergeCell ref="J244:K244"/>
    <mergeCell ref="L244:M244"/>
    <mergeCell ref="O244:P244"/>
    <mergeCell ref="A249:P249"/>
    <mergeCell ref="A250:P250"/>
    <mergeCell ref="A251:P251"/>
    <mergeCell ref="Q251:R251"/>
    <mergeCell ref="A252:G252"/>
    <mergeCell ref="H252:K252"/>
    <mergeCell ref="L252:P252"/>
    <mergeCell ref="A247:I247"/>
    <mergeCell ref="J247:K247"/>
    <mergeCell ref="L247:M247"/>
    <mergeCell ref="O247:P247"/>
    <mergeCell ref="A248:I248"/>
    <mergeCell ref="J248:K248"/>
    <mergeCell ref="L248:M248"/>
    <mergeCell ref="O248:P248"/>
    <mergeCell ref="A257:G257"/>
    <mergeCell ref="H257:K257"/>
    <mergeCell ref="A258:R258"/>
    <mergeCell ref="A259:R259"/>
    <mergeCell ref="A260:I260"/>
    <mergeCell ref="J260:O260"/>
    <mergeCell ref="A253:G253"/>
    <mergeCell ref="H253:K253"/>
    <mergeCell ref="L253:P253"/>
    <mergeCell ref="A254:G254"/>
    <mergeCell ref="H254:K254"/>
    <mergeCell ref="A255:G255"/>
    <mergeCell ref="H255:K255"/>
    <mergeCell ref="L255:R257"/>
    <mergeCell ref="A256:G256"/>
    <mergeCell ref="H256:K256"/>
    <mergeCell ref="A264:I264"/>
    <mergeCell ref="J264:O264"/>
    <mergeCell ref="A265:I265"/>
    <mergeCell ref="J265:O265"/>
    <mergeCell ref="A266:Q266"/>
    <mergeCell ref="A267:R267"/>
    <mergeCell ref="A261:I261"/>
    <mergeCell ref="J261:O261"/>
    <mergeCell ref="A262:I262"/>
    <mergeCell ref="J262:O262"/>
    <mergeCell ref="A263:I263"/>
    <mergeCell ref="J263:O263"/>
    <mergeCell ref="A270:E270"/>
    <mergeCell ref="F270:J270"/>
    <mergeCell ref="K270:O270"/>
    <mergeCell ref="A271:E271"/>
    <mergeCell ref="F271:J271"/>
    <mergeCell ref="K271:O271"/>
    <mergeCell ref="A268:E268"/>
    <mergeCell ref="F268:J268"/>
    <mergeCell ref="K268:O268"/>
    <mergeCell ref="A269:E269"/>
    <mergeCell ref="F269:J269"/>
    <mergeCell ref="K269:O269"/>
    <mergeCell ref="M277:R277"/>
    <mergeCell ref="A274:Q274"/>
    <mergeCell ref="A275:R275"/>
    <mergeCell ref="A276:R276"/>
    <mergeCell ref="A272:E272"/>
    <mergeCell ref="F272:J272"/>
    <mergeCell ref="K272:O272"/>
    <mergeCell ref="A273:E273"/>
    <mergeCell ref="F273:J273"/>
    <mergeCell ref="K273:O273"/>
  </mergeCells>
  <conditionalFormatting sqref="P24">
    <cfRule type="expression" dxfId="7" priority="4">
      <formula>$P$24=""</formula>
    </cfRule>
  </conditionalFormatting>
  <conditionalFormatting sqref="P138">
    <cfRule type="expression" dxfId="6" priority="3">
      <formula>$P$24=""</formula>
    </cfRule>
  </conditionalFormatting>
  <conditionalFormatting sqref="P151">
    <cfRule type="expression" dxfId="5" priority="2">
      <formula>$P$24=""</formula>
    </cfRule>
  </conditionalFormatting>
  <conditionalFormatting sqref="P8">
    <cfRule type="expression" dxfId="4" priority="1">
      <formula>$P$24=""</formula>
    </cfRule>
  </conditionalFormatting>
  <dataValidations count="1">
    <dataValidation type="list" allowBlank="1" showInputMessage="1" showErrorMessage="1" sqref="UYQ983229:UYR983238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VIM983229:VIN983238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VSI983229:VSJ983238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WCE983229:WCF983238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WMA983229:WMB983238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WVW983229:WVX98323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O170:P179 O183:P192 O196:P205 O213:P222 O226:P235 O239:P248" xr:uid="{00000000-0002-0000-0400-000000000000}">
      <formula1>"да, нет"</formula1>
    </dataValidation>
  </dataValidations>
  <pageMargins left="0.7" right="0.7" top="0.75" bottom="0.75" header="0.3" footer="0.3"/>
  <pageSetup paperSize="9" scale="50" orientation="portrait" r:id="rId1"/>
  <rowBreaks count="4" manualBreakCount="4">
    <brk id="78" max="16383" man="1"/>
    <brk id="150" max="16383" man="1"/>
    <brk id="180" max="16383" man="1"/>
    <brk id="257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ate" allowBlank="1" showInputMessage="1" showErrorMessage="1" xr:uid="{00000000-0002-0000-0400-000001000000}">
          <x14:formula1>
            <xm:f>36526</xm:f>
          </x14:formula1>
          <x14:formula2>
            <xm:f>54789</xm:f>
          </x14:formula2>
          <xm:sqref>TBF983229:TBI983238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TLB983229:TLE983238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TUX983229:TVA983238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UET983229:UEW983238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UOP983229:UOS983238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UYL983229:UYO983238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VIH983229:VIK983238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VSD983229:VSG983238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WBZ983229:WCC983238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WLV983229:WLY983238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WVR983229:WVU983238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K10:N19 L26:O35 L39:O48 L140:O149 L153:O162 J170:M179 J183:M192 J196:M205 J213:M222 J226:M235 J239:M248</xm:sqref>
        </x14:dataValidation>
        <x14:dataValidation type="decimal" operator="greaterThanOrEqual" allowBlank="1" showInputMessage="1" showErrorMessage="1" xr:uid="{00000000-0002-0000-0400-000002000000}">
          <x14:formula1>
            <xm:f>0</xm:f>
          </x14:formula1>
          <xm:sqref>PGW983307:PHB983310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PQS983307:PQX983310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QAO983307:QAT983310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QKK983307:QKP983310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QUG983307:QUL983310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REC983307:REH983310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RNY983307:ROD983310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RXU983307:RXZ983310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SHQ983307:SHV983310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SRM983307:SRR983310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TBI983307:TBN983310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TLE983307:TLJ983310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TVA983307:TVF983310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UEW983307:UFB983310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UOS983307:UOX983310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UYO983307:UYT983310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VIK983307:VIP983310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VSG983307:VSL983310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WCC983307:WCH983310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WLY983307:WMD983310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P10:R19 P26:R35 P39:R48 L56:O60 L64:O68 L72:O76 R84:R93 R97:R106 R110:R119 R123:R132 P140:R149 P153:R162 Q239:R248 Q170:R179 Q183:R192 Q213:R222 Q226:R235 Q253:R254 H253:K253 H255:K257 Q196:R205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S280"/>
  <sheetViews>
    <sheetView view="pageBreakPreview" zoomScaleNormal="100" zoomScaleSheetLayoutView="100" workbookViewId="0">
      <selection activeCell="A72" sqref="A72:K72"/>
    </sheetView>
  </sheetViews>
  <sheetFormatPr defaultRowHeight="15"/>
  <cols>
    <col min="1" max="8" width="5.7109375" style="20" customWidth="1"/>
    <col min="9" max="9" width="8.85546875" style="20" customWidth="1"/>
    <col min="10" max="10" width="10.85546875" style="20" customWidth="1"/>
    <col min="11" max="11" width="8.42578125" style="20" customWidth="1"/>
    <col min="12" max="12" width="6.28515625" style="20" customWidth="1"/>
    <col min="13" max="13" width="7" style="20" customWidth="1"/>
    <col min="14" max="14" width="7.7109375" style="20" customWidth="1"/>
    <col min="15" max="15" width="9" style="20" customWidth="1"/>
    <col min="16" max="16" width="12" style="20" customWidth="1"/>
    <col min="17" max="17" width="13.140625" style="20" customWidth="1"/>
    <col min="18" max="18" width="25.7109375" style="20" customWidth="1"/>
    <col min="19" max="19" width="13.140625" style="20" hidden="1" customWidth="1"/>
    <col min="20" max="16384" width="9.140625" style="20"/>
  </cols>
  <sheetData>
    <row r="1" spans="1:19">
      <c r="A1" s="70" t="s">
        <v>197</v>
      </c>
      <c r="B1" s="70"/>
      <c r="C1" s="70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9" ht="33.75" customHeight="1">
      <c r="A2" s="237" t="s">
        <v>233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1"/>
    </row>
    <row r="3" spans="1:19">
      <c r="A3" s="238" t="s">
        <v>196</v>
      </c>
      <c r="B3" s="239"/>
      <c r="C3" s="239"/>
      <c r="D3" s="239"/>
      <c r="E3" s="239"/>
      <c r="F3" s="239"/>
      <c r="G3" s="239"/>
      <c r="H3" s="239"/>
      <c r="I3" s="240"/>
      <c r="J3" s="270">
        <f>РасшифровкиДата1!J3</f>
        <v>0</v>
      </c>
      <c r="K3" s="271"/>
      <c r="L3" s="271"/>
      <c r="M3" s="271"/>
      <c r="N3" s="271"/>
      <c r="O3" s="272"/>
      <c r="P3" s="244" t="s">
        <v>6</v>
      </c>
      <c r="Q3" s="244"/>
      <c r="R3" s="72">
        <f>РасшифровкиДата1!R3</f>
        <v>0</v>
      </c>
      <c r="S3" s="21"/>
    </row>
    <row r="4" spans="1:19" ht="15" customHeight="1">
      <c r="A4" s="230" t="s">
        <v>195</v>
      </c>
      <c r="B4" s="189"/>
      <c r="C4" s="189"/>
      <c r="D4" s="189"/>
      <c r="E4" s="189"/>
      <c r="F4" s="189"/>
      <c r="G4" s="189"/>
      <c r="H4" s="189"/>
      <c r="I4" s="190"/>
      <c r="J4" s="273">
        <f>DATE(YEAR(РасшифровкиДата1!J4),MONTH(РасшифровкиДата1!J4)-12,DAY(РасшифровкиДата1!J4))</f>
        <v>43556</v>
      </c>
      <c r="K4" s="274"/>
      <c r="L4" s="274"/>
      <c r="M4" s="274"/>
      <c r="N4" s="274"/>
      <c r="O4" s="274"/>
      <c r="P4" s="244" t="s">
        <v>194</v>
      </c>
      <c r="Q4" s="244"/>
      <c r="R4" s="73" t="s">
        <v>193</v>
      </c>
      <c r="S4" s="21"/>
    </row>
    <row r="5" spans="1:19" ht="15" customHeight="1">
      <c r="A5" s="230" t="s">
        <v>16</v>
      </c>
      <c r="B5" s="189"/>
      <c r="C5" s="189"/>
      <c r="D5" s="189"/>
      <c r="E5" s="189"/>
      <c r="F5" s="189"/>
      <c r="G5" s="189"/>
      <c r="H5" s="189"/>
      <c r="I5" s="190"/>
      <c r="J5" s="264">
        <f>РасшифровкиДата1!J5</f>
        <v>0</v>
      </c>
      <c r="K5" s="265"/>
      <c r="L5" s="265"/>
      <c r="M5" s="265"/>
      <c r="N5" s="265"/>
      <c r="O5" s="265"/>
      <c r="P5" s="265"/>
      <c r="Q5" s="265"/>
      <c r="R5" s="266"/>
      <c r="S5" s="21"/>
    </row>
    <row r="6" spans="1:19" ht="15" customHeight="1">
      <c r="A6" s="254" t="s">
        <v>200</v>
      </c>
      <c r="B6" s="254"/>
      <c r="C6" s="254"/>
      <c r="D6" s="254"/>
      <c r="E6" s="254"/>
      <c r="F6" s="267">
        <f>РасшифровкиДата1!F6</f>
        <v>0</v>
      </c>
      <c r="G6" s="268"/>
      <c r="H6" s="269"/>
      <c r="I6" s="254" t="s">
        <v>201</v>
      </c>
      <c r="J6" s="254"/>
      <c r="K6" s="254"/>
      <c r="L6" s="254"/>
      <c r="M6" s="254"/>
      <c r="N6" s="264">
        <f>РасшифровкиДата1!N6</f>
        <v>0</v>
      </c>
      <c r="O6" s="265"/>
      <c r="P6" s="265"/>
      <c r="Q6" s="265"/>
      <c r="R6" s="266"/>
      <c r="S6" s="21"/>
    </row>
    <row r="7" spans="1:19" ht="18.75">
      <c r="A7" s="136" t="s">
        <v>192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21"/>
    </row>
    <row r="8" spans="1:19" ht="15" customHeight="1">
      <c r="A8" s="258" t="s">
        <v>191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9"/>
      <c r="P8" s="200">
        <f>J4</f>
        <v>43556</v>
      </c>
      <c r="Q8" s="201"/>
      <c r="R8" s="202" t="s">
        <v>186</v>
      </c>
      <c r="S8" s="41">
        <f>DATE(YEAR(P8),MONTH(P8)+12,DAY(P8))</f>
        <v>43922</v>
      </c>
    </row>
    <row r="9" spans="1:19" ht="25.5" customHeight="1">
      <c r="A9" s="172" t="s">
        <v>152</v>
      </c>
      <c r="B9" s="174"/>
      <c r="C9" s="174"/>
      <c r="D9" s="174"/>
      <c r="E9" s="174"/>
      <c r="F9" s="174"/>
      <c r="G9" s="174"/>
      <c r="H9" s="173"/>
      <c r="I9" s="222" t="s">
        <v>6</v>
      </c>
      <c r="J9" s="222"/>
      <c r="K9" s="222" t="s">
        <v>151</v>
      </c>
      <c r="L9" s="222"/>
      <c r="M9" s="222" t="s">
        <v>144</v>
      </c>
      <c r="N9" s="222"/>
      <c r="O9" s="74" t="s">
        <v>190</v>
      </c>
      <c r="P9" s="75" t="str">
        <f>"Сумма "&amp;$R$4</f>
        <v>Сумма тыс.руб</v>
      </c>
      <c r="Q9" s="76" t="s">
        <v>127</v>
      </c>
      <c r="R9" s="234"/>
      <c r="S9" s="21"/>
    </row>
    <row r="10" spans="1:19">
      <c r="A10" s="169"/>
      <c r="B10" s="170"/>
      <c r="C10" s="170"/>
      <c r="D10" s="170"/>
      <c r="E10" s="170"/>
      <c r="F10" s="170"/>
      <c r="G10" s="170"/>
      <c r="H10" s="171"/>
      <c r="I10" s="247"/>
      <c r="J10" s="247"/>
      <c r="K10" s="248"/>
      <c r="L10" s="248"/>
      <c r="M10" s="248"/>
      <c r="N10" s="248"/>
      <c r="O10" s="45"/>
      <c r="P10" s="44"/>
      <c r="Q10" s="43"/>
      <c r="R10" s="42"/>
      <c r="S10" s="41" t="b">
        <f t="shared" ref="S10:S19" si="0">M10&gt;$S$8</f>
        <v>0</v>
      </c>
    </row>
    <row r="11" spans="1:19">
      <c r="A11" s="169"/>
      <c r="B11" s="170"/>
      <c r="C11" s="170"/>
      <c r="D11" s="170"/>
      <c r="E11" s="170"/>
      <c r="F11" s="170"/>
      <c r="G11" s="170"/>
      <c r="H11" s="171"/>
      <c r="I11" s="188"/>
      <c r="J11" s="188"/>
      <c r="K11" s="166"/>
      <c r="L11" s="166"/>
      <c r="M11" s="166"/>
      <c r="N11" s="166"/>
      <c r="O11" s="46"/>
      <c r="P11" s="33"/>
      <c r="Q11" s="32"/>
      <c r="R11" s="34"/>
      <c r="S11" s="41" t="b">
        <f t="shared" si="0"/>
        <v>0</v>
      </c>
    </row>
    <row r="12" spans="1:19">
      <c r="A12" s="169"/>
      <c r="B12" s="170"/>
      <c r="C12" s="170"/>
      <c r="D12" s="170"/>
      <c r="E12" s="170"/>
      <c r="F12" s="170"/>
      <c r="G12" s="170"/>
      <c r="H12" s="171"/>
      <c r="I12" s="188"/>
      <c r="J12" s="188"/>
      <c r="K12" s="166"/>
      <c r="L12" s="166"/>
      <c r="M12" s="166"/>
      <c r="N12" s="166"/>
      <c r="O12" s="46"/>
      <c r="P12" s="33"/>
      <c r="Q12" s="32"/>
      <c r="R12" s="34"/>
      <c r="S12" s="41" t="b">
        <f t="shared" si="0"/>
        <v>0</v>
      </c>
    </row>
    <row r="13" spans="1:19">
      <c r="A13" s="169"/>
      <c r="B13" s="170"/>
      <c r="C13" s="170"/>
      <c r="D13" s="170"/>
      <c r="E13" s="170"/>
      <c r="F13" s="170"/>
      <c r="G13" s="170"/>
      <c r="H13" s="171"/>
      <c r="I13" s="188"/>
      <c r="J13" s="188"/>
      <c r="K13" s="166"/>
      <c r="L13" s="166"/>
      <c r="M13" s="166"/>
      <c r="N13" s="166"/>
      <c r="O13" s="46"/>
      <c r="P13" s="33"/>
      <c r="Q13" s="32"/>
      <c r="R13" s="34"/>
      <c r="S13" s="41" t="b">
        <f t="shared" si="0"/>
        <v>0</v>
      </c>
    </row>
    <row r="14" spans="1:19">
      <c r="A14" s="169"/>
      <c r="B14" s="170"/>
      <c r="C14" s="170"/>
      <c r="D14" s="170"/>
      <c r="E14" s="170"/>
      <c r="F14" s="170"/>
      <c r="G14" s="170"/>
      <c r="H14" s="171"/>
      <c r="I14" s="188"/>
      <c r="J14" s="188"/>
      <c r="K14" s="166"/>
      <c r="L14" s="166"/>
      <c r="M14" s="166"/>
      <c r="N14" s="166"/>
      <c r="O14" s="46"/>
      <c r="P14" s="33"/>
      <c r="Q14" s="32"/>
      <c r="R14" s="34"/>
      <c r="S14" s="41" t="b">
        <f t="shared" si="0"/>
        <v>0</v>
      </c>
    </row>
    <row r="15" spans="1:19">
      <c r="A15" s="169"/>
      <c r="B15" s="170"/>
      <c r="C15" s="170"/>
      <c r="D15" s="170"/>
      <c r="E15" s="170"/>
      <c r="F15" s="170"/>
      <c r="G15" s="170"/>
      <c r="H15" s="171"/>
      <c r="I15" s="188"/>
      <c r="J15" s="188"/>
      <c r="K15" s="166"/>
      <c r="L15" s="166"/>
      <c r="M15" s="166"/>
      <c r="N15" s="166"/>
      <c r="O15" s="46"/>
      <c r="P15" s="33"/>
      <c r="Q15" s="32"/>
      <c r="R15" s="34"/>
      <c r="S15" s="41" t="b">
        <f t="shared" si="0"/>
        <v>0</v>
      </c>
    </row>
    <row r="16" spans="1:19">
      <c r="A16" s="169"/>
      <c r="B16" s="170"/>
      <c r="C16" s="170"/>
      <c r="D16" s="170"/>
      <c r="E16" s="170"/>
      <c r="F16" s="170"/>
      <c r="G16" s="170"/>
      <c r="H16" s="171"/>
      <c r="I16" s="188"/>
      <c r="J16" s="188"/>
      <c r="K16" s="166"/>
      <c r="L16" s="166"/>
      <c r="M16" s="166"/>
      <c r="N16" s="166"/>
      <c r="O16" s="46"/>
      <c r="P16" s="33"/>
      <c r="Q16" s="32"/>
      <c r="R16" s="34"/>
      <c r="S16" s="41" t="b">
        <f t="shared" si="0"/>
        <v>0</v>
      </c>
    </row>
    <row r="17" spans="1:19">
      <c r="A17" s="169"/>
      <c r="B17" s="170"/>
      <c r="C17" s="170"/>
      <c r="D17" s="170"/>
      <c r="E17" s="170"/>
      <c r="F17" s="170"/>
      <c r="G17" s="170"/>
      <c r="H17" s="171"/>
      <c r="I17" s="188"/>
      <c r="J17" s="188"/>
      <c r="K17" s="166"/>
      <c r="L17" s="166"/>
      <c r="M17" s="166"/>
      <c r="N17" s="166"/>
      <c r="O17" s="46"/>
      <c r="P17" s="33"/>
      <c r="Q17" s="32"/>
      <c r="R17" s="34"/>
      <c r="S17" s="41" t="b">
        <f t="shared" si="0"/>
        <v>0</v>
      </c>
    </row>
    <row r="18" spans="1:19">
      <c r="A18" s="169"/>
      <c r="B18" s="170"/>
      <c r="C18" s="170"/>
      <c r="D18" s="170"/>
      <c r="E18" s="170"/>
      <c r="F18" s="170"/>
      <c r="G18" s="170"/>
      <c r="H18" s="171"/>
      <c r="I18" s="188"/>
      <c r="J18" s="188"/>
      <c r="K18" s="166"/>
      <c r="L18" s="166"/>
      <c r="M18" s="166"/>
      <c r="N18" s="166"/>
      <c r="O18" s="46"/>
      <c r="P18" s="33"/>
      <c r="Q18" s="32"/>
      <c r="R18" s="34"/>
      <c r="S18" s="41" t="b">
        <f t="shared" si="0"/>
        <v>0</v>
      </c>
    </row>
    <row r="19" spans="1:19">
      <c r="A19" s="169"/>
      <c r="B19" s="170"/>
      <c r="C19" s="170"/>
      <c r="D19" s="170"/>
      <c r="E19" s="170"/>
      <c r="F19" s="170"/>
      <c r="G19" s="170"/>
      <c r="H19" s="171"/>
      <c r="I19" s="188"/>
      <c r="J19" s="188"/>
      <c r="K19" s="166"/>
      <c r="L19" s="166"/>
      <c r="M19" s="166"/>
      <c r="N19" s="166"/>
      <c r="O19" s="46"/>
      <c r="P19" s="33"/>
      <c r="Q19" s="32"/>
      <c r="R19" s="34"/>
      <c r="S19" s="41" t="b">
        <f t="shared" si="0"/>
        <v>0</v>
      </c>
    </row>
    <row r="20" spans="1:19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39" t="s">
        <v>150</v>
      </c>
      <c r="P20" s="38">
        <f>SUM(P10:P19)</f>
        <v>0</v>
      </c>
      <c r="Q20" s="37">
        <f>SUM(Q10:Q19)</f>
        <v>0</v>
      </c>
      <c r="R20" s="36"/>
      <c r="S20" s="21"/>
    </row>
    <row r="21" spans="1:19">
      <c r="A21" s="121" t="s">
        <v>119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21"/>
    </row>
    <row r="22" spans="1:19" ht="70.5" customHeight="1">
      <c r="A22" s="183" t="s">
        <v>202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21"/>
    </row>
    <row r="23" spans="1:19">
      <c r="A23" s="158" t="s">
        <v>35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236"/>
      <c r="S23" s="21"/>
    </row>
    <row r="24" spans="1:19">
      <c r="A24" s="198" t="s">
        <v>189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9"/>
      <c r="P24" s="200">
        <f>P8</f>
        <v>43556</v>
      </c>
      <c r="Q24" s="201"/>
      <c r="R24" s="202" t="s">
        <v>186</v>
      </c>
      <c r="S24" s="21"/>
    </row>
    <row r="25" spans="1:19" ht="25.5" customHeight="1">
      <c r="A25" s="172" t="s">
        <v>152</v>
      </c>
      <c r="B25" s="174"/>
      <c r="C25" s="174"/>
      <c r="D25" s="174"/>
      <c r="E25" s="174"/>
      <c r="F25" s="174"/>
      <c r="G25" s="174"/>
      <c r="H25" s="174"/>
      <c r="I25" s="173"/>
      <c r="J25" s="204" t="s">
        <v>6</v>
      </c>
      <c r="K25" s="205"/>
      <c r="L25" s="204" t="s">
        <v>151</v>
      </c>
      <c r="M25" s="205"/>
      <c r="N25" s="222" t="s">
        <v>144</v>
      </c>
      <c r="O25" s="222"/>
      <c r="P25" s="75" t="str">
        <f>"Сумма "&amp;$R$4</f>
        <v>Сумма тыс.руб</v>
      </c>
      <c r="Q25" s="76" t="s">
        <v>127</v>
      </c>
      <c r="R25" s="234"/>
      <c r="S25" s="21"/>
    </row>
    <row r="26" spans="1:19">
      <c r="A26" s="169"/>
      <c r="B26" s="170"/>
      <c r="C26" s="170"/>
      <c r="D26" s="170"/>
      <c r="E26" s="170"/>
      <c r="F26" s="170"/>
      <c r="G26" s="170"/>
      <c r="H26" s="170"/>
      <c r="I26" s="171"/>
      <c r="J26" s="175"/>
      <c r="K26" s="177"/>
      <c r="L26" s="195"/>
      <c r="M26" s="196"/>
      <c r="N26" s="195"/>
      <c r="O26" s="235"/>
      <c r="P26" s="33"/>
      <c r="Q26" s="32"/>
      <c r="R26" s="34"/>
      <c r="S26" s="21"/>
    </row>
    <row r="27" spans="1:19">
      <c r="A27" s="169"/>
      <c r="B27" s="170"/>
      <c r="C27" s="170"/>
      <c r="D27" s="170"/>
      <c r="E27" s="170"/>
      <c r="F27" s="170"/>
      <c r="G27" s="170"/>
      <c r="H27" s="170"/>
      <c r="I27" s="171"/>
      <c r="J27" s="175"/>
      <c r="K27" s="177"/>
      <c r="L27" s="195"/>
      <c r="M27" s="196"/>
      <c r="N27" s="195"/>
      <c r="O27" s="197"/>
      <c r="P27" s="33"/>
      <c r="Q27" s="32"/>
      <c r="R27" s="34"/>
      <c r="S27" s="21"/>
    </row>
    <row r="28" spans="1:19">
      <c r="A28" s="169"/>
      <c r="B28" s="170"/>
      <c r="C28" s="170"/>
      <c r="D28" s="170"/>
      <c r="E28" s="170"/>
      <c r="F28" s="170"/>
      <c r="G28" s="170"/>
      <c r="H28" s="170"/>
      <c r="I28" s="171"/>
      <c r="J28" s="175"/>
      <c r="K28" s="177"/>
      <c r="L28" s="195"/>
      <c r="M28" s="196"/>
      <c r="N28" s="195"/>
      <c r="O28" s="197"/>
      <c r="P28" s="33"/>
      <c r="Q28" s="32"/>
      <c r="R28" s="34"/>
      <c r="S28" s="21"/>
    </row>
    <row r="29" spans="1:19">
      <c r="A29" s="169"/>
      <c r="B29" s="170"/>
      <c r="C29" s="170"/>
      <c r="D29" s="170"/>
      <c r="E29" s="170"/>
      <c r="F29" s="170"/>
      <c r="G29" s="170"/>
      <c r="H29" s="170"/>
      <c r="I29" s="171"/>
      <c r="J29" s="175"/>
      <c r="K29" s="177"/>
      <c r="L29" s="195"/>
      <c r="M29" s="196"/>
      <c r="N29" s="195"/>
      <c r="O29" s="197"/>
      <c r="P29" s="33"/>
      <c r="Q29" s="32"/>
      <c r="R29" s="34"/>
      <c r="S29" s="21"/>
    </row>
    <row r="30" spans="1:19">
      <c r="A30" s="169"/>
      <c r="B30" s="170"/>
      <c r="C30" s="170"/>
      <c r="D30" s="170"/>
      <c r="E30" s="170"/>
      <c r="F30" s="170"/>
      <c r="G30" s="170"/>
      <c r="H30" s="170"/>
      <c r="I30" s="171"/>
      <c r="J30" s="175"/>
      <c r="K30" s="177"/>
      <c r="L30" s="195"/>
      <c r="M30" s="196"/>
      <c r="N30" s="195"/>
      <c r="O30" s="197"/>
      <c r="P30" s="33"/>
      <c r="Q30" s="32"/>
      <c r="R30" s="34"/>
      <c r="S30" s="21"/>
    </row>
    <row r="31" spans="1:19">
      <c r="A31" s="169"/>
      <c r="B31" s="170"/>
      <c r="C31" s="170"/>
      <c r="D31" s="170"/>
      <c r="E31" s="170"/>
      <c r="F31" s="170"/>
      <c r="G31" s="170"/>
      <c r="H31" s="170"/>
      <c r="I31" s="171"/>
      <c r="J31" s="175"/>
      <c r="K31" s="177"/>
      <c r="L31" s="195"/>
      <c r="M31" s="196"/>
      <c r="N31" s="195"/>
      <c r="O31" s="197"/>
      <c r="P31" s="33"/>
      <c r="Q31" s="32"/>
      <c r="R31" s="34"/>
      <c r="S31" s="21"/>
    </row>
    <row r="32" spans="1:19">
      <c r="A32" s="169"/>
      <c r="B32" s="170"/>
      <c r="C32" s="170"/>
      <c r="D32" s="170"/>
      <c r="E32" s="170"/>
      <c r="F32" s="170"/>
      <c r="G32" s="170"/>
      <c r="H32" s="170"/>
      <c r="I32" s="171"/>
      <c r="J32" s="175"/>
      <c r="K32" s="177"/>
      <c r="L32" s="195"/>
      <c r="M32" s="196"/>
      <c r="N32" s="195"/>
      <c r="O32" s="197"/>
      <c r="P32" s="33"/>
      <c r="Q32" s="32"/>
      <c r="R32" s="34"/>
      <c r="S32" s="21"/>
    </row>
    <row r="33" spans="1:19">
      <c r="A33" s="169"/>
      <c r="B33" s="170"/>
      <c r="C33" s="170"/>
      <c r="D33" s="170"/>
      <c r="E33" s="170"/>
      <c r="F33" s="170"/>
      <c r="G33" s="170"/>
      <c r="H33" s="170"/>
      <c r="I33" s="171"/>
      <c r="J33" s="175"/>
      <c r="K33" s="177"/>
      <c r="L33" s="195"/>
      <c r="M33" s="196"/>
      <c r="N33" s="195"/>
      <c r="O33" s="197"/>
      <c r="P33" s="33"/>
      <c r="Q33" s="32"/>
      <c r="R33" s="34"/>
      <c r="S33" s="21"/>
    </row>
    <row r="34" spans="1:19">
      <c r="A34" s="169"/>
      <c r="B34" s="170"/>
      <c r="C34" s="170"/>
      <c r="D34" s="170"/>
      <c r="E34" s="170"/>
      <c r="F34" s="170"/>
      <c r="G34" s="170"/>
      <c r="H34" s="170"/>
      <c r="I34" s="171"/>
      <c r="J34" s="175"/>
      <c r="K34" s="177"/>
      <c r="L34" s="195"/>
      <c r="M34" s="196"/>
      <c r="N34" s="195"/>
      <c r="O34" s="197"/>
      <c r="P34" s="33"/>
      <c r="Q34" s="32"/>
      <c r="R34" s="34"/>
      <c r="S34" s="21"/>
    </row>
    <row r="35" spans="1:19">
      <c r="A35" s="169"/>
      <c r="B35" s="170"/>
      <c r="C35" s="170"/>
      <c r="D35" s="170"/>
      <c r="E35" s="170"/>
      <c r="F35" s="170"/>
      <c r="G35" s="170"/>
      <c r="H35" s="170"/>
      <c r="I35" s="171"/>
      <c r="J35" s="175"/>
      <c r="K35" s="177"/>
      <c r="L35" s="195"/>
      <c r="M35" s="196"/>
      <c r="N35" s="195"/>
      <c r="O35" s="197"/>
      <c r="P35" s="33"/>
      <c r="Q35" s="32"/>
      <c r="R35" s="34"/>
      <c r="S35" s="21"/>
    </row>
    <row r="36" spans="1:19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9" t="s">
        <v>188</v>
      </c>
      <c r="P36" s="38">
        <f>SUM(P26:P35)</f>
        <v>0</v>
      </c>
      <c r="Q36" s="37">
        <f>SUM(Q26:Q35)</f>
        <v>0</v>
      </c>
      <c r="R36" s="36"/>
      <c r="S36" s="21"/>
    </row>
    <row r="37" spans="1:19" ht="15" customHeight="1">
      <c r="A37" s="230" t="s">
        <v>187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231"/>
      <c r="P37" s="232">
        <f>P8</f>
        <v>43556</v>
      </c>
      <c r="Q37" s="233"/>
      <c r="R37" s="202" t="s">
        <v>186</v>
      </c>
      <c r="S37" s="21"/>
    </row>
    <row r="38" spans="1:19" ht="25.5" customHeight="1">
      <c r="A38" s="172" t="s">
        <v>152</v>
      </c>
      <c r="B38" s="174"/>
      <c r="C38" s="174"/>
      <c r="D38" s="174"/>
      <c r="E38" s="174"/>
      <c r="F38" s="174"/>
      <c r="G38" s="174"/>
      <c r="H38" s="174"/>
      <c r="I38" s="173"/>
      <c r="J38" s="204" t="s">
        <v>6</v>
      </c>
      <c r="K38" s="205"/>
      <c r="L38" s="204" t="s">
        <v>151</v>
      </c>
      <c r="M38" s="205"/>
      <c r="N38" s="222" t="s">
        <v>144</v>
      </c>
      <c r="O38" s="222"/>
      <c r="P38" s="75" t="str">
        <f>"Сумма "&amp;$R$4</f>
        <v>Сумма тыс.руб</v>
      </c>
      <c r="Q38" s="76" t="s">
        <v>127</v>
      </c>
      <c r="R38" s="234"/>
      <c r="S38" s="21"/>
    </row>
    <row r="39" spans="1:19">
      <c r="A39" s="169"/>
      <c r="B39" s="170"/>
      <c r="C39" s="170"/>
      <c r="D39" s="170"/>
      <c r="E39" s="170"/>
      <c r="F39" s="170"/>
      <c r="G39" s="170"/>
      <c r="H39" s="170"/>
      <c r="I39" s="171"/>
      <c r="J39" s="175"/>
      <c r="K39" s="177"/>
      <c r="L39" s="195"/>
      <c r="M39" s="196"/>
      <c r="N39" s="195"/>
      <c r="O39" s="196"/>
      <c r="P39" s="33"/>
      <c r="Q39" s="32"/>
      <c r="R39" s="34"/>
      <c r="S39" s="21"/>
    </row>
    <row r="40" spans="1:19">
      <c r="A40" s="169"/>
      <c r="B40" s="170"/>
      <c r="C40" s="170"/>
      <c r="D40" s="170"/>
      <c r="E40" s="170"/>
      <c r="F40" s="170"/>
      <c r="G40" s="170"/>
      <c r="H40" s="170"/>
      <c r="I40" s="171"/>
      <c r="J40" s="175"/>
      <c r="K40" s="177"/>
      <c r="L40" s="195"/>
      <c r="M40" s="196"/>
      <c r="N40" s="195"/>
      <c r="O40" s="196"/>
      <c r="P40" s="33"/>
      <c r="Q40" s="32"/>
      <c r="R40" s="34"/>
      <c r="S40" s="21"/>
    </row>
    <row r="41" spans="1:19">
      <c r="A41" s="169"/>
      <c r="B41" s="170"/>
      <c r="C41" s="170"/>
      <c r="D41" s="170"/>
      <c r="E41" s="170"/>
      <c r="F41" s="170"/>
      <c r="G41" s="170"/>
      <c r="H41" s="170"/>
      <c r="I41" s="171"/>
      <c r="J41" s="175"/>
      <c r="K41" s="177"/>
      <c r="L41" s="195"/>
      <c r="M41" s="196"/>
      <c r="N41" s="195"/>
      <c r="O41" s="196"/>
      <c r="P41" s="33"/>
      <c r="Q41" s="32"/>
      <c r="R41" s="34"/>
      <c r="S41" s="21"/>
    </row>
    <row r="42" spans="1:19">
      <c r="A42" s="169"/>
      <c r="B42" s="170"/>
      <c r="C42" s="170"/>
      <c r="D42" s="170"/>
      <c r="E42" s="170"/>
      <c r="F42" s="170"/>
      <c r="G42" s="170"/>
      <c r="H42" s="170"/>
      <c r="I42" s="171"/>
      <c r="J42" s="175"/>
      <c r="K42" s="177"/>
      <c r="L42" s="195"/>
      <c r="M42" s="196"/>
      <c r="N42" s="195"/>
      <c r="O42" s="196"/>
      <c r="P42" s="33"/>
      <c r="Q42" s="32"/>
      <c r="R42" s="34"/>
      <c r="S42" s="21"/>
    </row>
    <row r="43" spans="1:19">
      <c r="A43" s="169"/>
      <c r="B43" s="170"/>
      <c r="C43" s="170"/>
      <c r="D43" s="170"/>
      <c r="E43" s="170"/>
      <c r="F43" s="170"/>
      <c r="G43" s="170"/>
      <c r="H43" s="170"/>
      <c r="I43" s="171"/>
      <c r="J43" s="175"/>
      <c r="K43" s="177"/>
      <c r="L43" s="195"/>
      <c r="M43" s="196"/>
      <c r="N43" s="195"/>
      <c r="O43" s="196"/>
      <c r="P43" s="33"/>
      <c r="Q43" s="32"/>
      <c r="R43" s="34"/>
      <c r="S43" s="21"/>
    </row>
    <row r="44" spans="1:19">
      <c r="A44" s="169"/>
      <c r="B44" s="170"/>
      <c r="C44" s="170"/>
      <c r="D44" s="170"/>
      <c r="E44" s="170"/>
      <c r="F44" s="170"/>
      <c r="G44" s="170"/>
      <c r="H44" s="170"/>
      <c r="I44" s="171"/>
      <c r="J44" s="175"/>
      <c r="K44" s="177"/>
      <c r="L44" s="195"/>
      <c r="M44" s="196"/>
      <c r="N44" s="195"/>
      <c r="O44" s="196"/>
      <c r="P44" s="33"/>
      <c r="Q44" s="32"/>
      <c r="R44" s="34"/>
      <c r="S44" s="21"/>
    </row>
    <row r="45" spans="1:19">
      <c r="A45" s="169"/>
      <c r="B45" s="170"/>
      <c r="C45" s="170"/>
      <c r="D45" s="170"/>
      <c r="E45" s="170"/>
      <c r="F45" s="170"/>
      <c r="G45" s="170"/>
      <c r="H45" s="170"/>
      <c r="I45" s="171"/>
      <c r="J45" s="175"/>
      <c r="K45" s="177"/>
      <c r="L45" s="195"/>
      <c r="M45" s="196"/>
      <c r="N45" s="195"/>
      <c r="O45" s="196"/>
      <c r="P45" s="33"/>
      <c r="Q45" s="32"/>
      <c r="R45" s="34"/>
      <c r="S45" s="21"/>
    </row>
    <row r="46" spans="1:19">
      <c r="A46" s="169"/>
      <c r="B46" s="170"/>
      <c r="C46" s="170"/>
      <c r="D46" s="170"/>
      <c r="E46" s="170"/>
      <c r="F46" s="170"/>
      <c r="G46" s="170"/>
      <c r="H46" s="170"/>
      <c r="I46" s="171"/>
      <c r="J46" s="175"/>
      <c r="K46" s="177"/>
      <c r="L46" s="195"/>
      <c r="M46" s="196"/>
      <c r="N46" s="195"/>
      <c r="O46" s="196"/>
      <c r="P46" s="33"/>
      <c r="Q46" s="32"/>
      <c r="R46" s="34"/>
      <c r="S46" s="21"/>
    </row>
    <row r="47" spans="1:19">
      <c r="A47" s="169"/>
      <c r="B47" s="170"/>
      <c r="C47" s="170"/>
      <c r="D47" s="170"/>
      <c r="E47" s="170"/>
      <c r="F47" s="170"/>
      <c r="G47" s="170"/>
      <c r="H47" s="170"/>
      <c r="I47" s="171"/>
      <c r="J47" s="175"/>
      <c r="K47" s="177"/>
      <c r="L47" s="195"/>
      <c r="M47" s="196"/>
      <c r="N47" s="195"/>
      <c r="O47" s="196"/>
      <c r="P47" s="33"/>
      <c r="Q47" s="32"/>
      <c r="R47" s="34"/>
      <c r="S47" s="21"/>
    </row>
    <row r="48" spans="1:19">
      <c r="A48" s="169"/>
      <c r="B48" s="170"/>
      <c r="C48" s="170"/>
      <c r="D48" s="170"/>
      <c r="E48" s="170"/>
      <c r="F48" s="170"/>
      <c r="G48" s="170"/>
      <c r="H48" s="170"/>
      <c r="I48" s="171"/>
      <c r="J48" s="175"/>
      <c r="K48" s="177"/>
      <c r="L48" s="195"/>
      <c r="M48" s="196"/>
      <c r="N48" s="195"/>
      <c r="O48" s="196"/>
      <c r="P48" s="33"/>
      <c r="Q48" s="32"/>
      <c r="R48" s="34"/>
      <c r="S48" s="21"/>
    </row>
    <row r="49" spans="1:1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8" t="s">
        <v>185</v>
      </c>
      <c r="P49" s="79">
        <f>SUM(P39:P48)</f>
        <v>0</v>
      </c>
      <c r="Q49" s="80">
        <f>SUM(Q39:Q48)</f>
        <v>0</v>
      </c>
      <c r="R49" s="36"/>
      <c r="S49" s="21"/>
    </row>
    <row r="50" spans="1:19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2" t="s">
        <v>184</v>
      </c>
      <c r="P50" s="83">
        <f>P36+P49</f>
        <v>0</v>
      </c>
      <c r="Q50" s="83">
        <f>Q36+Q49</f>
        <v>0</v>
      </c>
      <c r="R50" s="84"/>
      <c r="S50" s="21"/>
    </row>
    <row r="51" spans="1:19">
      <c r="A51" s="121" t="s">
        <v>119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21"/>
    </row>
    <row r="52" spans="1:19" ht="117" customHeight="1">
      <c r="A52" s="249" t="s">
        <v>205</v>
      </c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1"/>
    </row>
    <row r="53" spans="1:19" ht="15" customHeight="1">
      <c r="A53" s="124" t="s">
        <v>203</v>
      </c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6"/>
      <c r="S53" s="21"/>
    </row>
    <row r="54" spans="1:19" ht="15" customHeight="1">
      <c r="A54" s="189" t="s">
        <v>183</v>
      </c>
      <c r="B54" s="189"/>
      <c r="C54" s="189"/>
      <c r="D54" s="189"/>
      <c r="E54" s="189"/>
      <c r="F54" s="189"/>
      <c r="G54" s="189"/>
      <c r="H54" s="189"/>
      <c r="I54" s="189"/>
      <c r="J54" s="189"/>
      <c r="K54" s="190"/>
      <c r="L54" s="220">
        <f>$P$8</f>
        <v>43556</v>
      </c>
      <c r="M54" s="221"/>
      <c r="N54" s="221"/>
      <c r="O54" s="221"/>
      <c r="P54" s="85"/>
      <c r="Q54" s="85"/>
      <c r="R54" s="85"/>
      <c r="S54" s="21"/>
    </row>
    <row r="55" spans="1:19" ht="36" customHeight="1">
      <c r="A55" s="172" t="s">
        <v>178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3"/>
      <c r="L55" s="222" t="s">
        <v>177</v>
      </c>
      <c r="M55" s="223"/>
      <c r="N55" s="222" t="s">
        <v>176</v>
      </c>
      <c r="O55" s="223"/>
      <c r="P55" s="86"/>
      <c r="Q55" s="86"/>
      <c r="R55" s="86"/>
      <c r="S55" s="21"/>
    </row>
    <row r="56" spans="1:19">
      <c r="A56" s="169"/>
      <c r="B56" s="170"/>
      <c r="C56" s="170"/>
      <c r="D56" s="170"/>
      <c r="E56" s="170"/>
      <c r="F56" s="170"/>
      <c r="G56" s="170"/>
      <c r="H56" s="170"/>
      <c r="I56" s="170"/>
      <c r="J56" s="170"/>
      <c r="K56" s="171"/>
      <c r="L56" s="227"/>
      <c r="M56" s="227"/>
      <c r="N56" s="227"/>
      <c r="O56" s="227"/>
      <c r="P56" s="36"/>
      <c r="Q56" s="36"/>
      <c r="R56" s="36"/>
      <c r="S56" s="21"/>
    </row>
    <row r="57" spans="1:19">
      <c r="A57" s="169"/>
      <c r="B57" s="170"/>
      <c r="C57" s="170"/>
      <c r="D57" s="170"/>
      <c r="E57" s="170"/>
      <c r="F57" s="170"/>
      <c r="G57" s="170"/>
      <c r="H57" s="170"/>
      <c r="I57" s="170"/>
      <c r="J57" s="170"/>
      <c r="K57" s="171"/>
      <c r="L57" s="227"/>
      <c r="M57" s="227"/>
      <c r="N57" s="227"/>
      <c r="O57" s="227"/>
      <c r="P57" s="36"/>
      <c r="Q57" s="36"/>
      <c r="R57" s="36"/>
      <c r="S57" s="21"/>
    </row>
    <row r="58" spans="1:19">
      <c r="A58" s="169"/>
      <c r="B58" s="170"/>
      <c r="C58" s="170"/>
      <c r="D58" s="170"/>
      <c r="E58" s="170"/>
      <c r="F58" s="170"/>
      <c r="G58" s="170"/>
      <c r="H58" s="170"/>
      <c r="I58" s="170"/>
      <c r="J58" s="170"/>
      <c r="K58" s="171"/>
      <c r="L58" s="227"/>
      <c r="M58" s="227"/>
      <c r="N58" s="227"/>
      <c r="O58" s="227"/>
      <c r="P58" s="36"/>
      <c r="Q58" s="36"/>
      <c r="R58" s="36"/>
      <c r="S58" s="21"/>
    </row>
    <row r="59" spans="1:19">
      <c r="A59" s="169"/>
      <c r="B59" s="170"/>
      <c r="C59" s="170"/>
      <c r="D59" s="170"/>
      <c r="E59" s="170"/>
      <c r="F59" s="170"/>
      <c r="G59" s="170"/>
      <c r="H59" s="170"/>
      <c r="I59" s="170"/>
      <c r="J59" s="170"/>
      <c r="K59" s="171"/>
      <c r="L59" s="227"/>
      <c r="M59" s="227"/>
      <c r="N59" s="227"/>
      <c r="O59" s="227"/>
      <c r="P59" s="36"/>
      <c r="Q59" s="36"/>
      <c r="R59" s="36"/>
      <c r="S59" s="21"/>
    </row>
    <row r="60" spans="1:19">
      <c r="A60" s="169"/>
      <c r="B60" s="170"/>
      <c r="C60" s="170"/>
      <c r="D60" s="170"/>
      <c r="E60" s="170"/>
      <c r="F60" s="170"/>
      <c r="G60" s="170"/>
      <c r="H60" s="170"/>
      <c r="I60" s="170"/>
      <c r="J60" s="170"/>
      <c r="K60" s="171"/>
      <c r="L60" s="228"/>
      <c r="M60" s="229"/>
      <c r="N60" s="228"/>
      <c r="O60" s="229"/>
      <c r="P60" s="36"/>
      <c r="Q60" s="36"/>
      <c r="R60" s="36"/>
      <c r="S60" s="21"/>
    </row>
    <row r="61" spans="1:19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87" t="s">
        <v>182</v>
      </c>
      <c r="L61" s="224">
        <f>SUM(L56:M60)</f>
        <v>0</v>
      </c>
      <c r="M61" s="225"/>
      <c r="N61" s="224">
        <f>SUM(N56:O60)</f>
        <v>0</v>
      </c>
      <c r="O61" s="226"/>
      <c r="P61" s="36"/>
      <c r="Q61" s="36"/>
      <c r="R61" s="36"/>
      <c r="S61" s="21"/>
    </row>
    <row r="62" spans="1:19" ht="15" customHeight="1">
      <c r="A62" s="189" t="s">
        <v>181</v>
      </c>
      <c r="B62" s="189"/>
      <c r="C62" s="189"/>
      <c r="D62" s="189"/>
      <c r="E62" s="189"/>
      <c r="F62" s="189"/>
      <c r="G62" s="189"/>
      <c r="H62" s="189"/>
      <c r="I62" s="189"/>
      <c r="J62" s="189"/>
      <c r="K62" s="190"/>
      <c r="L62" s="220">
        <f>$P$8</f>
        <v>43556</v>
      </c>
      <c r="M62" s="221"/>
      <c r="N62" s="221"/>
      <c r="O62" s="221"/>
      <c r="P62" s="85"/>
      <c r="Q62" s="85"/>
      <c r="R62" s="85"/>
      <c r="S62" s="21"/>
    </row>
    <row r="63" spans="1:19" ht="35.25" customHeight="1">
      <c r="A63" s="172" t="s">
        <v>178</v>
      </c>
      <c r="B63" s="174"/>
      <c r="C63" s="174"/>
      <c r="D63" s="174"/>
      <c r="E63" s="174"/>
      <c r="F63" s="174"/>
      <c r="G63" s="174"/>
      <c r="H63" s="174"/>
      <c r="I63" s="174"/>
      <c r="J63" s="174"/>
      <c r="K63" s="173"/>
      <c r="L63" s="222" t="s">
        <v>177</v>
      </c>
      <c r="M63" s="223"/>
      <c r="N63" s="222" t="s">
        <v>176</v>
      </c>
      <c r="O63" s="223"/>
      <c r="P63" s="86"/>
      <c r="Q63" s="86"/>
      <c r="R63" s="86"/>
      <c r="S63" s="21"/>
    </row>
    <row r="64" spans="1:19">
      <c r="A64" s="169"/>
      <c r="B64" s="170"/>
      <c r="C64" s="170"/>
      <c r="D64" s="170"/>
      <c r="E64" s="170"/>
      <c r="F64" s="170"/>
      <c r="G64" s="170"/>
      <c r="H64" s="170"/>
      <c r="I64" s="170"/>
      <c r="J64" s="170"/>
      <c r="K64" s="171"/>
      <c r="L64" s="212"/>
      <c r="M64" s="212"/>
      <c r="N64" s="212"/>
      <c r="O64" s="212"/>
      <c r="P64" s="36"/>
      <c r="Q64" s="36"/>
      <c r="R64" s="36"/>
      <c r="S64" s="21"/>
    </row>
    <row r="65" spans="1:19">
      <c r="A65" s="169"/>
      <c r="B65" s="170"/>
      <c r="C65" s="170"/>
      <c r="D65" s="170"/>
      <c r="E65" s="170"/>
      <c r="F65" s="170"/>
      <c r="G65" s="170"/>
      <c r="H65" s="170"/>
      <c r="I65" s="170"/>
      <c r="J65" s="170"/>
      <c r="K65" s="171"/>
      <c r="L65" s="212"/>
      <c r="M65" s="212"/>
      <c r="N65" s="212"/>
      <c r="O65" s="212"/>
      <c r="P65" s="36"/>
      <c r="Q65" s="36"/>
      <c r="R65" s="36"/>
      <c r="S65" s="21"/>
    </row>
    <row r="66" spans="1:19">
      <c r="A66" s="169"/>
      <c r="B66" s="170"/>
      <c r="C66" s="170"/>
      <c r="D66" s="170"/>
      <c r="E66" s="170"/>
      <c r="F66" s="170"/>
      <c r="G66" s="170"/>
      <c r="H66" s="170"/>
      <c r="I66" s="170"/>
      <c r="J66" s="170"/>
      <c r="K66" s="171"/>
      <c r="L66" s="212"/>
      <c r="M66" s="212"/>
      <c r="N66" s="212"/>
      <c r="O66" s="212"/>
      <c r="P66" s="36"/>
      <c r="Q66" s="36"/>
      <c r="R66" s="36"/>
      <c r="S66" s="21"/>
    </row>
    <row r="67" spans="1:19">
      <c r="A67" s="169"/>
      <c r="B67" s="170"/>
      <c r="C67" s="170"/>
      <c r="D67" s="170"/>
      <c r="E67" s="170"/>
      <c r="F67" s="170"/>
      <c r="G67" s="170"/>
      <c r="H67" s="170"/>
      <c r="I67" s="170"/>
      <c r="J67" s="170"/>
      <c r="K67" s="171"/>
      <c r="L67" s="212"/>
      <c r="M67" s="212"/>
      <c r="N67" s="212"/>
      <c r="O67" s="212"/>
      <c r="P67" s="36"/>
      <c r="Q67" s="36"/>
      <c r="R67" s="36"/>
      <c r="S67" s="21"/>
    </row>
    <row r="68" spans="1:19">
      <c r="A68" s="169"/>
      <c r="B68" s="170"/>
      <c r="C68" s="170"/>
      <c r="D68" s="170"/>
      <c r="E68" s="170"/>
      <c r="F68" s="170"/>
      <c r="G68" s="170"/>
      <c r="H68" s="170"/>
      <c r="I68" s="170"/>
      <c r="J68" s="170"/>
      <c r="K68" s="171"/>
      <c r="L68" s="212"/>
      <c r="M68" s="212"/>
      <c r="N68" s="212"/>
      <c r="O68" s="212"/>
      <c r="P68" s="36"/>
      <c r="Q68" s="36"/>
      <c r="R68" s="36"/>
      <c r="S68" s="21"/>
    </row>
    <row r="69" spans="1:1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8" t="s">
        <v>180</v>
      </c>
      <c r="L69" s="213">
        <f>SUM(L64:M68)</f>
        <v>0</v>
      </c>
      <c r="M69" s="215"/>
      <c r="N69" s="213">
        <f>SUM(N64:O68)</f>
        <v>0</v>
      </c>
      <c r="O69" s="215"/>
      <c r="P69" s="36"/>
      <c r="Q69" s="36"/>
      <c r="R69" s="36"/>
      <c r="S69" s="21"/>
    </row>
    <row r="70" spans="1:19" ht="15" customHeight="1">
      <c r="A70" s="189" t="s">
        <v>179</v>
      </c>
      <c r="B70" s="189"/>
      <c r="C70" s="189"/>
      <c r="D70" s="189"/>
      <c r="E70" s="189"/>
      <c r="F70" s="189"/>
      <c r="G70" s="189"/>
      <c r="H70" s="189"/>
      <c r="I70" s="189"/>
      <c r="J70" s="189"/>
      <c r="K70" s="190"/>
      <c r="L70" s="220">
        <f>$P$8</f>
        <v>43556</v>
      </c>
      <c r="M70" s="221"/>
      <c r="N70" s="221"/>
      <c r="O70" s="221"/>
      <c r="P70" s="85"/>
      <c r="Q70" s="85"/>
      <c r="R70" s="85"/>
      <c r="S70" s="21"/>
    </row>
    <row r="71" spans="1:19" ht="38.25" customHeight="1">
      <c r="A71" s="172" t="s">
        <v>178</v>
      </c>
      <c r="B71" s="174"/>
      <c r="C71" s="174"/>
      <c r="D71" s="174"/>
      <c r="E71" s="174"/>
      <c r="F71" s="174"/>
      <c r="G71" s="174"/>
      <c r="H71" s="174"/>
      <c r="I71" s="174"/>
      <c r="J71" s="174"/>
      <c r="K71" s="173"/>
      <c r="L71" s="222" t="s">
        <v>177</v>
      </c>
      <c r="M71" s="223"/>
      <c r="N71" s="222" t="s">
        <v>176</v>
      </c>
      <c r="O71" s="223"/>
      <c r="P71" s="86"/>
      <c r="Q71" s="86"/>
      <c r="R71" s="86"/>
      <c r="S71" s="21"/>
    </row>
    <row r="72" spans="1:19">
      <c r="A72" s="169"/>
      <c r="B72" s="170"/>
      <c r="C72" s="170"/>
      <c r="D72" s="170"/>
      <c r="E72" s="170"/>
      <c r="F72" s="170"/>
      <c r="G72" s="170"/>
      <c r="H72" s="170"/>
      <c r="I72" s="170"/>
      <c r="J72" s="170"/>
      <c r="K72" s="171"/>
      <c r="L72" s="212"/>
      <c r="M72" s="212"/>
      <c r="N72" s="212">
        <v>0</v>
      </c>
      <c r="O72" s="212"/>
      <c r="P72" s="36"/>
      <c r="Q72" s="36"/>
      <c r="R72" s="36"/>
      <c r="S72" s="21"/>
    </row>
    <row r="73" spans="1:19">
      <c r="A73" s="169"/>
      <c r="B73" s="170"/>
      <c r="C73" s="170"/>
      <c r="D73" s="170"/>
      <c r="E73" s="170"/>
      <c r="F73" s="170"/>
      <c r="G73" s="170"/>
      <c r="H73" s="170"/>
      <c r="I73" s="170"/>
      <c r="J73" s="170"/>
      <c r="K73" s="171"/>
      <c r="L73" s="212"/>
      <c r="M73" s="212"/>
      <c r="N73" s="212"/>
      <c r="O73" s="212"/>
      <c r="P73" s="36"/>
      <c r="Q73" s="36"/>
      <c r="R73" s="36"/>
      <c r="S73" s="21"/>
    </row>
    <row r="74" spans="1:19">
      <c r="A74" s="169"/>
      <c r="B74" s="170"/>
      <c r="C74" s="170"/>
      <c r="D74" s="170"/>
      <c r="E74" s="170"/>
      <c r="F74" s="170"/>
      <c r="G74" s="170"/>
      <c r="H74" s="170"/>
      <c r="I74" s="170"/>
      <c r="J74" s="170"/>
      <c r="K74" s="171"/>
      <c r="L74" s="212"/>
      <c r="M74" s="212"/>
      <c r="N74" s="212"/>
      <c r="O74" s="212"/>
      <c r="P74" s="36"/>
      <c r="Q74" s="36"/>
      <c r="R74" s="36"/>
      <c r="S74" s="21"/>
    </row>
    <row r="75" spans="1:19">
      <c r="A75" s="169"/>
      <c r="B75" s="170"/>
      <c r="C75" s="170"/>
      <c r="D75" s="170"/>
      <c r="E75" s="170"/>
      <c r="F75" s="170"/>
      <c r="G75" s="170"/>
      <c r="H75" s="170"/>
      <c r="I75" s="170"/>
      <c r="J75" s="170"/>
      <c r="K75" s="171"/>
      <c r="L75" s="212"/>
      <c r="M75" s="212"/>
      <c r="N75" s="212"/>
      <c r="O75" s="212"/>
      <c r="P75" s="36"/>
      <c r="Q75" s="36"/>
      <c r="R75" s="36"/>
      <c r="S75" s="21"/>
    </row>
    <row r="76" spans="1:19">
      <c r="A76" s="169"/>
      <c r="B76" s="170"/>
      <c r="C76" s="170"/>
      <c r="D76" s="170"/>
      <c r="E76" s="170"/>
      <c r="F76" s="170"/>
      <c r="G76" s="170"/>
      <c r="H76" s="170"/>
      <c r="I76" s="170"/>
      <c r="J76" s="170"/>
      <c r="K76" s="171"/>
      <c r="L76" s="212"/>
      <c r="M76" s="212"/>
      <c r="N76" s="212"/>
      <c r="O76" s="212"/>
      <c r="P76" s="36"/>
      <c r="Q76" s="36"/>
      <c r="R76" s="36"/>
      <c r="S76" s="21"/>
    </row>
    <row r="77" spans="1:19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87" t="s">
        <v>175</v>
      </c>
      <c r="L77" s="213">
        <f>SUM(L72:M76)</f>
        <v>0</v>
      </c>
      <c r="M77" s="214"/>
      <c r="N77" s="213">
        <f>SUM(N72:O76)</f>
        <v>0</v>
      </c>
      <c r="O77" s="215"/>
      <c r="P77" s="36"/>
      <c r="Q77" s="36"/>
      <c r="R77" s="36"/>
      <c r="S77" s="21"/>
    </row>
    <row r="78" spans="1:19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9" t="s">
        <v>174</v>
      </c>
      <c r="L78" s="216">
        <f>L61+L69+L77</f>
        <v>0</v>
      </c>
      <c r="M78" s="217"/>
      <c r="N78" s="218">
        <f>N61+N69+N77</f>
        <v>0</v>
      </c>
      <c r="O78" s="219"/>
      <c r="P78" s="36"/>
      <c r="Q78" s="36"/>
      <c r="R78" s="36"/>
      <c r="S78" s="21"/>
    </row>
    <row r="79" spans="1:19">
      <c r="A79" s="121" t="s">
        <v>119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21"/>
    </row>
    <row r="80" spans="1:19" ht="52.5" customHeight="1">
      <c r="A80" s="183" t="s">
        <v>234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21"/>
    </row>
    <row r="81" spans="1:19">
      <c r="A81" s="191" t="s">
        <v>26</v>
      </c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21"/>
    </row>
    <row r="82" spans="1:19" ht="15" customHeight="1">
      <c r="A82" s="189" t="s">
        <v>173</v>
      </c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90"/>
      <c r="R82" s="90">
        <f>$P$8</f>
        <v>43556</v>
      </c>
      <c r="S82" s="21"/>
    </row>
    <row r="83" spans="1:19" ht="25.5" customHeight="1">
      <c r="A83" s="172" t="s">
        <v>172</v>
      </c>
      <c r="B83" s="174"/>
      <c r="C83" s="174"/>
      <c r="D83" s="174"/>
      <c r="E83" s="174"/>
      <c r="F83" s="174"/>
      <c r="G83" s="174"/>
      <c r="H83" s="173"/>
      <c r="I83" s="91" t="s">
        <v>161</v>
      </c>
      <c r="J83" s="92" t="s">
        <v>160</v>
      </c>
      <c r="K83" s="92" t="s">
        <v>168</v>
      </c>
      <c r="L83" s="172" t="s">
        <v>158</v>
      </c>
      <c r="M83" s="174"/>
      <c r="N83" s="174"/>
      <c r="O83" s="174"/>
      <c r="P83" s="174"/>
      <c r="Q83" s="173"/>
      <c r="R83" s="93" t="str">
        <f>"Рыночная стоимость "&amp;$R$4</f>
        <v>Рыночная стоимость тыс.руб</v>
      </c>
      <c r="S83" s="21"/>
    </row>
    <row r="84" spans="1:19">
      <c r="A84" s="169"/>
      <c r="B84" s="170"/>
      <c r="C84" s="170"/>
      <c r="D84" s="170"/>
      <c r="E84" s="170"/>
      <c r="F84" s="170"/>
      <c r="G84" s="170"/>
      <c r="H84" s="171"/>
      <c r="I84" s="35"/>
      <c r="J84" s="35"/>
      <c r="K84" s="51"/>
      <c r="L84" s="207"/>
      <c r="M84" s="208"/>
      <c r="N84" s="208"/>
      <c r="O84" s="208"/>
      <c r="P84" s="208"/>
      <c r="Q84" s="209"/>
      <c r="R84" s="65"/>
      <c r="S84" s="21"/>
    </row>
    <row r="85" spans="1:19">
      <c r="A85" s="169"/>
      <c r="B85" s="170"/>
      <c r="C85" s="170"/>
      <c r="D85" s="170"/>
      <c r="E85" s="170"/>
      <c r="F85" s="170"/>
      <c r="G85" s="170"/>
      <c r="H85" s="171"/>
      <c r="I85" s="35"/>
      <c r="J85" s="35"/>
      <c r="K85" s="59"/>
      <c r="L85" s="207"/>
      <c r="M85" s="208"/>
      <c r="N85" s="208"/>
      <c r="O85" s="208"/>
      <c r="P85" s="208"/>
      <c r="Q85" s="209"/>
      <c r="R85" s="65"/>
      <c r="S85" s="21"/>
    </row>
    <row r="86" spans="1:19">
      <c r="A86" s="169"/>
      <c r="B86" s="170"/>
      <c r="C86" s="170"/>
      <c r="D86" s="170"/>
      <c r="E86" s="170"/>
      <c r="F86" s="170"/>
      <c r="G86" s="170"/>
      <c r="H86" s="171"/>
      <c r="I86" s="35"/>
      <c r="J86" s="35"/>
      <c r="K86" s="59"/>
      <c r="L86" s="207"/>
      <c r="M86" s="208"/>
      <c r="N86" s="208"/>
      <c r="O86" s="208"/>
      <c r="P86" s="208"/>
      <c r="Q86" s="209"/>
      <c r="R86" s="65"/>
      <c r="S86" s="21"/>
    </row>
    <row r="87" spans="1:19">
      <c r="A87" s="169"/>
      <c r="B87" s="170"/>
      <c r="C87" s="170"/>
      <c r="D87" s="170"/>
      <c r="E87" s="170"/>
      <c r="F87" s="170"/>
      <c r="G87" s="170"/>
      <c r="H87" s="171"/>
      <c r="I87" s="35"/>
      <c r="J87" s="35"/>
      <c r="K87" s="59"/>
      <c r="L87" s="207"/>
      <c r="M87" s="208"/>
      <c r="N87" s="208"/>
      <c r="O87" s="208"/>
      <c r="P87" s="208"/>
      <c r="Q87" s="209"/>
      <c r="R87" s="65"/>
      <c r="S87" s="21"/>
    </row>
    <row r="88" spans="1:19">
      <c r="A88" s="169"/>
      <c r="B88" s="170"/>
      <c r="C88" s="170"/>
      <c r="D88" s="170"/>
      <c r="E88" s="170"/>
      <c r="F88" s="170"/>
      <c r="G88" s="170"/>
      <c r="H88" s="171"/>
      <c r="I88" s="35"/>
      <c r="J88" s="35"/>
      <c r="K88" s="59"/>
      <c r="L88" s="207"/>
      <c r="M88" s="208"/>
      <c r="N88" s="208"/>
      <c r="O88" s="208"/>
      <c r="P88" s="208"/>
      <c r="Q88" s="209"/>
      <c r="R88" s="65"/>
      <c r="S88" s="21"/>
    </row>
    <row r="89" spans="1:19">
      <c r="A89" s="169"/>
      <c r="B89" s="170"/>
      <c r="C89" s="170"/>
      <c r="D89" s="170"/>
      <c r="E89" s="170"/>
      <c r="F89" s="170"/>
      <c r="G89" s="170"/>
      <c r="H89" s="171"/>
      <c r="I89" s="35"/>
      <c r="J89" s="35"/>
      <c r="K89" s="59"/>
      <c r="L89" s="207"/>
      <c r="M89" s="208"/>
      <c r="N89" s="208"/>
      <c r="O89" s="208"/>
      <c r="P89" s="208"/>
      <c r="Q89" s="209"/>
      <c r="R89" s="65"/>
      <c r="S89" s="21"/>
    </row>
    <row r="90" spans="1:19">
      <c r="A90" s="169"/>
      <c r="B90" s="170"/>
      <c r="C90" s="170"/>
      <c r="D90" s="170"/>
      <c r="E90" s="170"/>
      <c r="F90" s="170"/>
      <c r="G90" s="170"/>
      <c r="H90" s="171"/>
      <c r="I90" s="35"/>
      <c r="J90" s="35"/>
      <c r="K90" s="59"/>
      <c r="L90" s="207"/>
      <c r="M90" s="208"/>
      <c r="N90" s="208"/>
      <c r="O90" s="208"/>
      <c r="P90" s="208"/>
      <c r="Q90" s="209"/>
      <c r="R90" s="65"/>
      <c r="S90" s="21"/>
    </row>
    <row r="91" spans="1:19">
      <c r="A91" s="169"/>
      <c r="B91" s="170"/>
      <c r="C91" s="170"/>
      <c r="D91" s="170"/>
      <c r="E91" s="170"/>
      <c r="F91" s="170"/>
      <c r="G91" s="170"/>
      <c r="H91" s="171"/>
      <c r="I91" s="35"/>
      <c r="J91" s="35"/>
      <c r="K91" s="59"/>
      <c r="L91" s="207"/>
      <c r="M91" s="208"/>
      <c r="N91" s="208"/>
      <c r="O91" s="208"/>
      <c r="P91" s="208"/>
      <c r="Q91" s="209"/>
      <c r="R91" s="65"/>
      <c r="S91" s="21"/>
    </row>
    <row r="92" spans="1:19">
      <c r="A92" s="169"/>
      <c r="B92" s="170"/>
      <c r="C92" s="170"/>
      <c r="D92" s="170"/>
      <c r="E92" s="170"/>
      <c r="F92" s="170"/>
      <c r="G92" s="170"/>
      <c r="H92" s="171"/>
      <c r="I92" s="35"/>
      <c r="J92" s="35"/>
      <c r="K92" s="59"/>
      <c r="L92" s="207"/>
      <c r="M92" s="208"/>
      <c r="N92" s="208"/>
      <c r="O92" s="208"/>
      <c r="P92" s="208"/>
      <c r="Q92" s="209"/>
      <c r="R92" s="65"/>
      <c r="S92" s="21"/>
    </row>
    <row r="93" spans="1:19">
      <c r="A93" s="169"/>
      <c r="B93" s="170"/>
      <c r="C93" s="170"/>
      <c r="D93" s="170"/>
      <c r="E93" s="170"/>
      <c r="F93" s="170"/>
      <c r="G93" s="170"/>
      <c r="H93" s="171"/>
      <c r="I93" s="35"/>
      <c r="J93" s="35"/>
      <c r="K93" s="59"/>
      <c r="L93" s="207"/>
      <c r="M93" s="208"/>
      <c r="N93" s="208"/>
      <c r="O93" s="208"/>
      <c r="P93" s="208"/>
      <c r="Q93" s="209"/>
      <c r="R93" s="65"/>
      <c r="S93" s="21"/>
    </row>
    <row r="94" spans="1:19">
      <c r="A94" s="210" t="s">
        <v>171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1"/>
      <c r="R94" s="94">
        <f>SUM(R84:R93)</f>
        <v>0</v>
      </c>
      <c r="S94" s="21"/>
    </row>
    <row r="95" spans="1:19" ht="15" customHeight="1">
      <c r="A95" s="189" t="s">
        <v>170</v>
      </c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90"/>
      <c r="R95" s="90">
        <f>$P$8</f>
        <v>43556</v>
      </c>
      <c r="S95" s="21"/>
    </row>
    <row r="96" spans="1:19" ht="25.5" customHeight="1">
      <c r="A96" s="172" t="s">
        <v>169</v>
      </c>
      <c r="B96" s="174"/>
      <c r="C96" s="174"/>
      <c r="D96" s="174"/>
      <c r="E96" s="174"/>
      <c r="F96" s="174"/>
      <c r="G96" s="174"/>
      <c r="H96" s="173"/>
      <c r="I96" s="91" t="s">
        <v>161</v>
      </c>
      <c r="J96" s="92" t="s">
        <v>160</v>
      </c>
      <c r="K96" s="92" t="s">
        <v>168</v>
      </c>
      <c r="L96" s="172" t="s">
        <v>158</v>
      </c>
      <c r="M96" s="174"/>
      <c r="N96" s="174"/>
      <c r="O96" s="174"/>
      <c r="P96" s="174"/>
      <c r="Q96" s="173"/>
      <c r="R96" s="93" t="str">
        <f>"Рыночная стоимость "&amp;$R$4</f>
        <v>Рыночная стоимость тыс.руб</v>
      </c>
      <c r="S96" s="21"/>
    </row>
    <row r="97" spans="1:19">
      <c r="A97" s="169"/>
      <c r="B97" s="170"/>
      <c r="C97" s="170"/>
      <c r="D97" s="170"/>
      <c r="E97" s="170"/>
      <c r="F97" s="170"/>
      <c r="G97" s="170"/>
      <c r="H97" s="171"/>
      <c r="I97" s="35"/>
      <c r="J97" s="35"/>
      <c r="K97" s="59"/>
      <c r="L97" s="207"/>
      <c r="M97" s="208"/>
      <c r="N97" s="208"/>
      <c r="O97" s="208"/>
      <c r="P97" s="208"/>
      <c r="Q97" s="209"/>
      <c r="R97" s="65"/>
      <c r="S97" s="21"/>
    </row>
    <row r="98" spans="1:19">
      <c r="A98" s="169"/>
      <c r="B98" s="170"/>
      <c r="C98" s="170"/>
      <c r="D98" s="170"/>
      <c r="E98" s="170"/>
      <c r="F98" s="170"/>
      <c r="G98" s="170"/>
      <c r="H98" s="171"/>
      <c r="I98" s="35"/>
      <c r="J98" s="35"/>
      <c r="K98" s="59"/>
      <c r="L98" s="207"/>
      <c r="M98" s="208"/>
      <c r="N98" s="208"/>
      <c r="O98" s="208"/>
      <c r="P98" s="208"/>
      <c r="Q98" s="209"/>
      <c r="R98" s="65"/>
      <c r="S98" s="21"/>
    </row>
    <row r="99" spans="1:19">
      <c r="A99" s="169"/>
      <c r="B99" s="170"/>
      <c r="C99" s="170"/>
      <c r="D99" s="170"/>
      <c r="E99" s="170"/>
      <c r="F99" s="170"/>
      <c r="G99" s="170"/>
      <c r="H99" s="171"/>
      <c r="I99" s="35"/>
      <c r="J99" s="35"/>
      <c r="K99" s="59"/>
      <c r="L99" s="207"/>
      <c r="M99" s="208"/>
      <c r="N99" s="208"/>
      <c r="O99" s="208"/>
      <c r="P99" s="208"/>
      <c r="Q99" s="209"/>
      <c r="R99" s="65"/>
      <c r="S99" s="21"/>
    </row>
    <row r="100" spans="1:19">
      <c r="A100" s="169"/>
      <c r="B100" s="170"/>
      <c r="C100" s="170"/>
      <c r="D100" s="170"/>
      <c r="E100" s="170"/>
      <c r="F100" s="170"/>
      <c r="G100" s="170"/>
      <c r="H100" s="171"/>
      <c r="I100" s="35"/>
      <c r="J100" s="35"/>
      <c r="K100" s="59"/>
      <c r="L100" s="207"/>
      <c r="M100" s="208"/>
      <c r="N100" s="208"/>
      <c r="O100" s="208"/>
      <c r="P100" s="208"/>
      <c r="Q100" s="209"/>
      <c r="R100" s="65"/>
      <c r="S100" s="21"/>
    </row>
    <row r="101" spans="1:19">
      <c r="A101" s="169"/>
      <c r="B101" s="170"/>
      <c r="C101" s="170"/>
      <c r="D101" s="170"/>
      <c r="E101" s="170"/>
      <c r="F101" s="170"/>
      <c r="G101" s="170"/>
      <c r="H101" s="171"/>
      <c r="I101" s="35"/>
      <c r="J101" s="35"/>
      <c r="K101" s="59"/>
      <c r="L101" s="207"/>
      <c r="M101" s="208"/>
      <c r="N101" s="208"/>
      <c r="O101" s="208"/>
      <c r="P101" s="208"/>
      <c r="Q101" s="209"/>
      <c r="R101" s="65"/>
      <c r="S101" s="21"/>
    </row>
    <row r="102" spans="1:19">
      <c r="A102" s="169"/>
      <c r="B102" s="170"/>
      <c r="C102" s="170"/>
      <c r="D102" s="170"/>
      <c r="E102" s="170"/>
      <c r="F102" s="170"/>
      <c r="G102" s="170"/>
      <c r="H102" s="171"/>
      <c r="I102" s="35"/>
      <c r="J102" s="35"/>
      <c r="K102" s="59"/>
      <c r="L102" s="207"/>
      <c r="M102" s="208"/>
      <c r="N102" s="208"/>
      <c r="O102" s="208"/>
      <c r="P102" s="208"/>
      <c r="Q102" s="209"/>
      <c r="R102" s="65"/>
      <c r="S102" s="21"/>
    </row>
    <row r="103" spans="1:19">
      <c r="A103" s="169"/>
      <c r="B103" s="170"/>
      <c r="C103" s="170"/>
      <c r="D103" s="170"/>
      <c r="E103" s="170"/>
      <c r="F103" s="170"/>
      <c r="G103" s="170"/>
      <c r="H103" s="171"/>
      <c r="I103" s="35"/>
      <c r="J103" s="35"/>
      <c r="K103" s="59"/>
      <c r="L103" s="207"/>
      <c r="M103" s="208"/>
      <c r="N103" s="208"/>
      <c r="O103" s="208"/>
      <c r="P103" s="208"/>
      <c r="Q103" s="209"/>
      <c r="R103" s="65"/>
      <c r="S103" s="21"/>
    </row>
    <row r="104" spans="1:19">
      <c r="A104" s="169"/>
      <c r="B104" s="170"/>
      <c r="C104" s="170"/>
      <c r="D104" s="170"/>
      <c r="E104" s="170"/>
      <c r="F104" s="170"/>
      <c r="G104" s="170"/>
      <c r="H104" s="171"/>
      <c r="I104" s="35"/>
      <c r="J104" s="35"/>
      <c r="K104" s="59"/>
      <c r="L104" s="207"/>
      <c r="M104" s="208"/>
      <c r="N104" s="208"/>
      <c r="O104" s="208"/>
      <c r="P104" s="208"/>
      <c r="Q104" s="209"/>
      <c r="R104" s="65"/>
      <c r="S104" s="21"/>
    </row>
    <row r="105" spans="1:19">
      <c r="A105" s="169"/>
      <c r="B105" s="170"/>
      <c r="C105" s="170"/>
      <c r="D105" s="170"/>
      <c r="E105" s="170"/>
      <c r="F105" s="170"/>
      <c r="G105" s="170"/>
      <c r="H105" s="171"/>
      <c r="I105" s="35"/>
      <c r="J105" s="35"/>
      <c r="K105" s="59"/>
      <c r="L105" s="207"/>
      <c r="M105" s="208"/>
      <c r="N105" s="208"/>
      <c r="O105" s="208"/>
      <c r="P105" s="208"/>
      <c r="Q105" s="209"/>
      <c r="R105" s="65"/>
      <c r="S105" s="21"/>
    </row>
    <row r="106" spans="1:19">
      <c r="A106" s="169"/>
      <c r="B106" s="170"/>
      <c r="C106" s="170"/>
      <c r="D106" s="170"/>
      <c r="E106" s="170"/>
      <c r="F106" s="170"/>
      <c r="G106" s="170"/>
      <c r="H106" s="171"/>
      <c r="I106" s="35"/>
      <c r="J106" s="35"/>
      <c r="K106" s="59"/>
      <c r="L106" s="207"/>
      <c r="M106" s="208"/>
      <c r="N106" s="208"/>
      <c r="O106" s="208"/>
      <c r="P106" s="208"/>
      <c r="Q106" s="209"/>
      <c r="R106" s="65"/>
      <c r="S106" s="21"/>
    </row>
    <row r="107" spans="1:19">
      <c r="A107" s="210" t="s">
        <v>167</v>
      </c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1"/>
      <c r="R107" s="94">
        <f>SUM(R97:R106)</f>
        <v>0</v>
      </c>
      <c r="S107" s="21"/>
    </row>
    <row r="108" spans="1:19" ht="15" customHeight="1">
      <c r="A108" s="189" t="s">
        <v>166</v>
      </c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90"/>
      <c r="R108" s="90">
        <f>$P$8</f>
        <v>43556</v>
      </c>
      <c r="S108" s="21"/>
    </row>
    <row r="109" spans="1:19" ht="25.5" customHeight="1">
      <c r="A109" s="172" t="s">
        <v>162</v>
      </c>
      <c r="B109" s="174"/>
      <c r="C109" s="174"/>
      <c r="D109" s="174"/>
      <c r="E109" s="174"/>
      <c r="F109" s="174"/>
      <c r="G109" s="174"/>
      <c r="H109" s="173"/>
      <c r="I109" s="91" t="s">
        <v>161</v>
      </c>
      <c r="J109" s="92" t="s">
        <v>165</v>
      </c>
      <c r="K109" s="92" t="s">
        <v>159</v>
      </c>
      <c r="L109" s="172" t="s">
        <v>158</v>
      </c>
      <c r="M109" s="174"/>
      <c r="N109" s="174"/>
      <c r="O109" s="174"/>
      <c r="P109" s="174"/>
      <c r="Q109" s="173"/>
      <c r="R109" s="93" t="str">
        <f>"Рыночная стоимость "&amp;$R$4</f>
        <v>Рыночная стоимость тыс.руб</v>
      </c>
      <c r="S109" s="21"/>
    </row>
    <row r="110" spans="1:19">
      <c r="A110" s="169"/>
      <c r="B110" s="170"/>
      <c r="C110" s="170"/>
      <c r="D110" s="170"/>
      <c r="E110" s="170"/>
      <c r="F110" s="170"/>
      <c r="G110" s="170"/>
      <c r="H110" s="171"/>
      <c r="I110" s="35"/>
      <c r="J110" s="35"/>
      <c r="K110" s="59"/>
      <c r="L110" s="207"/>
      <c r="M110" s="208"/>
      <c r="N110" s="208"/>
      <c r="O110" s="208"/>
      <c r="P110" s="208"/>
      <c r="Q110" s="209"/>
      <c r="R110" s="65"/>
      <c r="S110" s="21"/>
    </row>
    <row r="111" spans="1:19">
      <c r="A111" s="169"/>
      <c r="B111" s="170"/>
      <c r="C111" s="170"/>
      <c r="D111" s="170"/>
      <c r="E111" s="170"/>
      <c r="F111" s="170"/>
      <c r="G111" s="170"/>
      <c r="H111" s="171"/>
      <c r="I111" s="35"/>
      <c r="J111" s="35"/>
      <c r="K111" s="59"/>
      <c r="L111" s="207"/>
      <c r="M111" s="208"/>
      <c r="N111" s="208"/>
      <c r="O111" s="208"/>
      <c r="P111" s="208"/>
      <c r="Q111" s="209"/>
      <c r="R111" s="65"/>
      <c r="S111" s="21"/>
    </row>
    <row r="112" spans="1:19">
      <c r="A112" s="169"/>
      <c r="B112" s="170"/>
      <c r="C112" s="170"/>
      <c r="D112" s="170"/>
      <c r="E112" s="170"/>
      <c r="F112" s="170"/>
      <c r="G112" s="170"/>
      <c r="H112" s="171"/>
      <c r="I112" s="35"/>
      <c r="J112" s="35"/>
      <c r="K112" s="59"/>
      <c r="L112" s="207"/>
      <c r="M112" s="208"/>
      <c r="N112" s="208"/>
      <c r="O112" s="208"/>
      <c r="P112" s="208"/>
      <c r="Q112" s="209"/>
      <c r="R112" s="65"/>
      <c r="S112" s="21"/>
    </row>
    <row r="113" spans="1:19">
      <c r="A113" s="169"/>
      <c r="B113" s="170"/>
      <c r="C113" s="170"/>
      <c r="D113" s="170"/>
      <c r="E113" s="170"/>
      <c r="F113" s="170"/>
      <c r="G113" s="170"/>
      <c r="H113" s="171"/>
      <c r="I113" s="35"/>
      <c r="J113" s="35"/>
      <c r="K113" s="59"/>
      <c r="L113" s="207"/>
      <c r="M113" s="208"/>
      <c r="N113" s="208"/>
      <c r="O113" s="208"/>
      <c r="P113" s="208"/>
      <c r="Q113" s="209"/>
      <c r="R113" s="65"/>
      <c r="S113" s="21"/>
    </row>
    <row r="114" spans="1:19">
      <c r="A114" s="169"/>
      <c r="B114" s="170"/>
      <c r="C114" s="170"/>
      <c r="D114" s="170"/>
      <c r="E114" s="170"/>
      <c r="F114" s="170"/>
      <c r="G114" s="170"/>
      <c r="H114" s="171"/>
      <c r="I114" s="35"/>
      <c r="J114" s="35"/>
      <c r="K114" s="59"/>
      <c r="L114" s="207"/>
      <c r="M114" s="208"/>
      <c r="N114" s="208"/>
      <c r="O114" s="208"/>
      <c r="P114" s="208"/>
      <c r="Q114" s="209"/>
      <c r="R114" s="65"/>
      <c r="S114" s="21"/>
    </row>
    <row r="115" spans="1:19">
      <c r="A115" s="169"/>
      <c r="B115" s="170"/>
      <c r="C115" s="170"/>
      <c r="D115" s="170"/>
      <c r="E115" s="170"/>
      <c r="F115" s="170"/>
      <c r="G115" s="170"/>
      <c r="H115" s="171"/>
      <c r="I115" s="35"/>
      <c r="J115" s="35"/>
      <c r="K115" s="59"/>
      <c r="L115" s="207"/>
      <c r="M115" s="208"/>
      <c r="N115" s="208"/>
      <c r="O115" s="208"/>
      <c r="P115" s="208"/>
      <c r="Q115" s="209"/>
      <c r="R115" s="65"/>
      <c r="S115" s="21"/>
    </row>
    <row r="116" spans="1:19">
      <c r="A116" s="169"/>
      <c r="B116" s="170"/>
      <c r="C116" s="170"/>
      <c r="D116" s="170"/>
      <c r="E116" s="170"/>
      <c r="F116" s="170"/>
      <c r="G116" s="170"/>
      <c r="H116" s="171"/>
      <c r="I116" s="35"/>
      <c r="J116" s="35"/>
      <c r="K116" s="59"/>
      <c r="L116" s="207"/>
      <c r="M116" s="208"/>
      <c r="N116" s="208"/>
      <c r="O116" s="208"/>
      <c r="P116" s="208"/>
      <c r="Q116" s="209"/>
      <c r="R116" s="65"/>
      <c r="S116" s="21"/>
    </row>
    <row r="117" spans="1:19">
      <c r="A117" s="169"/>
      <c r="B117" s="170"/>
      <c r="C117" s="170"/>
      <c r="D117" s="170"/>
      <c r="E117" s="170"/>
      <c r="F117" s="170"/>
      <c r="G117" s="170"/>
      <c r="H117" s="171"/>
      <c r="I117" s="35"/>
      <c r="J117" s="35"/>
      <c r="K117" s="59"/>
      <c r="L117" s="207"/>
      <c r="M117" s="208"/>
      <c r="N117" s="208"/>
      <c r="O117" s="208"/>
      <c r="P117" s="208"/>
      <c r="Q117" s="209"/>
      <c r="R117" s="65"/>
      <c r="S117" s="21"/>
    </row>
    <row r="118" spans="1:19">
      <c r="A118" s="169"/>
      <c r="B118" s="170"/>
      <c r="C118" s="170"/>
      <c r="D118" s="170"/>
      <c r="E118" s="170"/>
      <c r="F118" s="170"/>
      <c r="G118" s="170"/>
      <c r="H118" s="171"/>
      <c r="I118" s="35"/>
      <c r="J118" s="35"/>
      <c r="K118" s="59"/>
      <c r="L118" s="207"/>
      <c r="M118" s="208"/>
      <c r="N118" s="208"/>
      <c r="O118" s="208"/>
      <c r="P118" s="208"/>
      <c r="Q118" s="209"/>
      <c r="R118" s="65"/>
      <c r="S118" s="21"/>
    </row>
    <row r="119" spans="1:19">
      <c r="A119" s="169"/>
      <c r="B119" s="170"/>
      <c r="C119" s="170"/>
      <c r="D119" s="170"/>
      <c r="E119" s="170"/>
      <c r="F119" s="170"/>
      <c r="G119" s="170"/>
      <c r="H119" s="171"/>
      <c r="I119" s="35"/>
      <c r="J119" s="35"/>
      <c r="K119" s="59"/>
      <c r="L119" s="207"/>
      <c r="M119" s="208"/>
      <c r="N119" s="208"/>
      <c r="O119" s="208"/>
      <c r="P119" s="208"/>
      <c r="Q119" s="209"/>
      <c r="R119" s="65"/>
      <c r="S119" s="21"/>
    </row>
    <row r="120" spans="1:19">
      <c r="A120" s="210" t="s">
        <v>164</v>
      </c>
      <c r="B120" s="210"/>
      <c r="C120" s="210"/>
      <c r="D120" s="210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1"/>
      <c r="R120" s="95">
        <f>SUM(R110:R119)</f>
        <v>0</v>
      </c>
      <c r="S120" s="21"/>
    </row>
    <row r="121" spans="1:19" ht="15" customHeight="1">
      <c r="A121" s="189" t="s">
        <v>163</v>
      </c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90"/>
      <c r="R121" s="90">
        <f>$P$8</f>
        <v>43556</v>
      </c>
      <c r="S121" s="21"/>
    </row>
    <row r="122" spans="1:19" ht="25.5" customHeight="1">
      <c r="A122" s="172" t="s">
        <v>199</v>
      </c>
      <c r="B122" s="174"/>
      <c r="C122" s="174"/>
      <c r="D122" s="174"/>
      <c r="E122" s="174"/>
      <c r="F122" s="174"/>
      <c r="G122" s="174"/>
      <c r="H122" s="173"/>
      <c r="I122" s="91" t="s">
        <v>161</v>
      </c>
      <c r="J122" s="92" t="s">
        <v>160</v>
      </c>
      <c r="K122" s="92" t="s">
        <v>159</v>
      </c>
      <c r="L122" s="172" t="s">
        <v>158</v>
      </c>
      <c r="M122" s="174"/>
      <c r="N122" s="174"/>
      <c r="O122" s="174"/>
      <c r="P122" s="174"/>
      <c r="Q122" s="173"/>
      <c r="R122" s="93" t="str">
        <f>"Рыночная стоимость "&amp;$R$4</f>
        <v>Рыночная стоимость тыс.руб</v>
      </c>
      <c r="S122" s="21"/>
    </row>
    <row r="123" spans="1:19">
      <c r="A123" s="169"/>
      <c r="B123" s="170"/>
      <c r="C123" s="170"/>
      <c r="D123" s="170"/>
      <c r="E123" s="170"/>
      <c r="F123" s="170"/>
      <c r="G123" s="170"/>
      <c r="H123" s="171"/>
      <c r="I123" s="35"/>
      <c r="J123" s="35"/>
      <c r="K123" s="51"/>
      <c r="L123" s="207"/>
      <c r="M123" s="208"/>
      <c r="N123" s="208"/>
      <c r="O123" s="208"/>
      <c r="P123" s="208"/>
      <c r="Q123" s="209"/>
      <c r="R123" s="65"/>
      <c r="S123" s="21"/>
    </row>
    <row r="124" spans="1:19">
      <c r="A124" s="169"/>
      <c r="B124" s="170"/>
      <c r="C124" s="170"/>
      <c r="D124" s="170"/>
      <c r="E124" s="170"/>
      <c r="F124" s="170"/>
      <c r="G124" s="170"/>
      <c r="H124" s="171"/>
      <c r="I124" s="35"/>
      <c r="J124" s="35"/>
      <c r="K124" s="51"/>
      <c r="L124" s="52"/>
      <c r="M124" s="53"/>
      <c r="N124" s="53"/>
      <c r="O124" s="53"/>
      <c r="P124" s="53"/>
      <c r="Q124" s="54"/>
      <c r="R124" s="65"/>
      <c r="S124" s="21"/>
    </row>
    <row r="125" spans="1:19">
      <c r="A125" s="169"/>
      <c r="B125" s="170"/>
      <c r="C125" s="170"/>
      <c r="D125" s="170"/>
      <c r="E125" s="170"/>
      <c r="F125" s="170"/>
      <c r="G125" s="170"/>
      <c r="H125" s="171"/>
      <c r="I125" s="35"/>
      <c r="J125" s="35"/>
      <c r="K125" s="51"/>
      <c r="L125" s="52"/>
      <c r="M125" s="53"/>
      <c r="N125" s="53"/>
      <c r="O125" s="53"/>
      <c r="P125" s="53"/>
      <c r="Q125" s="54"/>
      <c r="R125" s="65"/>
      <c r="S125" s="21"/>
    </row>
    <row r="126" spans="1:19">
      <c r="A126" s="169"/>
      <c r="B126" s="170"/>
      <c r="C126" s="170"/>
      <c r="D126" s="170"/>
      <c r="E126" s="170"/>
      <c r="F126" s="170"/>
      <c r="G126" s="170"/>
      <c r="H126" s="171"/>
      <c r="I126" s="35"/>
      <c r="J126" s="35"/>
      <c r="K126" s="51"/>
      <c r="L126" s="52"/>
      <c r="M126" s="53"/>
      <c r="N126" s="53"/>
      <c r="O126" s="53"/>
      <c r="P126" s="53"/>
      <c r="Q126" s="54"/>
      <c r="R126" s="65"/>
      <c r="S126" s="21"/>
    </row>
    <row r="127" spans="1:19">
      <c r="A127" s="169"/>
      <c r="B127" s="170"/>
      <c r="C127" s="170"/>
      <c r="D127" s="170"/>
      <c r="E127" s="170"/>
      <c r="F127" s="170"/>
      <c r="G127" s="170"/>
      <c r="H127" s="171"/>
      <c r="I127" s="35"/>
      <c r="J127" s="35"/>
      <c r="K127" s="51"/>
      <c r="L127" s="52"/>
      <c r="M127" s="53"/>
      <c r="N127" s="53"/>
      <c r="O127" s="53"/>
      <c r="P127" s="53"/>
      <c r="Q127" s="54"/>
      <c r="R127" s="65"/>
      <c r="S127" s="21"/>
    </row>
    <row r="128" spans="1:19">
      <c r="A128" s="169"/>
      <c r="B128" s="170"/>
      <c r="C128" s="170"/>
      <c r="D128" s="170"/>
      <c r="E128" s="170"/>
      <c r="F128" s="170"/>
      <c r="G128" s="170"/>
      <c r="H128" s="171"/>
      <c r="I128" s="35"/>
      <c r="J128" s="35"/>
      <c r="K128" s="51"/>
      <c r="L128" s="52"/>
      <c r="M128" s="53"/>
      <c r="N128" s="53"/>
      <c r="O128" s="53"/>
      <c r="P128" s="53"/>
      <c r="Q128" s="54"/>
      <c r="R128" s="65"/>
      <c r="S128" s="21"/>
    </row>
    <row r="129" spans="1:19">
      <c r="A129" s="169"/>
      <c r="B129" s="170"/>
      <c r="C129" s="170"/>
      <c r="D129" s="170"/>
      <c r="E129" s="170"/>
      <c r="F129" s="170"/>
      <c r="G129" s="170"/>
      <c r="H129" s="171"/>
      <c r="I129" s="35"/>
      <c r="J129" s="35"/>
      <c r="K129" s="51"/>
      <c r="L129" s="207"/>
      <c r="M129" s="208"/>
      <c r="N129" s="208"/>
      <c r="O129" s="208"/>
      <c r="P129" s="208"/>
      <c r="Q129" s="209"/>
      <c r="R129" s="65"/>
      <c r="S129" s="21"/>
    </row>
    <row r="130" spans="1:19">
      <c r="A130" s="169"/>
      <c r="B130" s="170"/>
      <c r="C130" s="170"/>
      <c r="D130" s="170"/>
      <c r="E130" s="170"/>
      <c r="F130" s="170"/>
      <c r="G130" s="170"/>
      <c r="H130" s="171"/>
      <c r="I130" s="35"/>
      <c r="J130" s="35"/>
      <c r="K130" s="51"/>
      <c r="L130" s="207"/>
      <c r="M130" s="208"/>
      <c r="N130" s="208"/>
      <c r="O130" s="208"/>
      <c r="P130" s="208"/>
      <c r="Q130" s="209"/>
      <c r="R130" s="65"/>
      <c r="S130" s="21"/>
    </row>
    <row r="131" spans="1:19">
      <c r="A131" s="169"/>
      <c r="B131" s="170"/>
      <c r="C131" s="170"/>
      <c r="D131" s="170"/>
      <c r="E131" s="170"/>
      <c r="F131" s="170"/>
      <c r="G131" s="170"/>
      <c r="H131" s="171"/>
      <c r="I131" s="35"/>
      <c r="J131" s="35"/>
      <c r="K131" s="51"/>
      <c r="L131" s="207"/>
      <c r="M131" s="208"/>
      <c r="N131" s="208"/>
      <c r="O131" s="208"/>
      <c r="P131" s="208"/>
      <c r="Q131" s="209"/>
      <c r="R131" s="65"/>
      <c r="S131" s="21"/>
    </row>
    <row r="132" spans="1:19">
      <c r="A132" s="169"/>
      <c r="B132" s="170"/>
      <c r="C132" s="170"/>
      <c r="D132" s="170"/>
      <c r="E132" s="170"/>
      <c r="F132" s="170"/>
      <c r="G132" s="170"/>
      <c r="H132" s="171"/>
      <c r="I132" s="35"/>
      <c r="J132" s="35"/>
      <c r="K132" s="51"/>
      <c r="L132" s="207"/>
      <c r="M132" s="208"/>
      <c r="N132" s="208"/>
      <c r="O132" s="208"/>
      <c r="P132" s="208"/>
      <c r="Q132" s="209"/>
      <c r="R132" s="65"/>
      <c r="S132" s="21"/>
    </row>
    <row r="133" spans="1:19">
      <c r="A133" s="210" t="s">
        <v>157</v>
      </c>
      <c r="B133" s="210"/>
      <c r="C133" s="210"/>
      <c r="D133" s="210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1"/>
      <c r="R133" s="96">
        <f>SUM(R123:R132)</f>
        <v>0</v>
      </c>
      <c r="S133" s="21"/>
    </row>
    <row r="134" spans="1:19">
      <c r="A134" s="156" t="s">
        <v>156</v>
      </c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97">
        <f>R94+R107+R120+R133</f>
        <v>0</v>
      </c>
      <c r="S134" s="21"/>
    </row>
    <row r="135" spans="1:19">
      <c r="A135" s="121" t="s">
        <v>119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21"/>
    </row>
    <row r="136" spans="1:19" ht="129.75" customHeight="1">
      <c r="A136" s="183" t="s">
        <v>235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21"/>
    </row>
    <row r="137" spans="1:19">
      <c r="A137" s="159" t="s">
        <v>53</v>
      </c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21"/>
    </row>
    <row r="138" spans="1:19" ht="15" customHeight="1">
      <c r="A138" s="198" t="s">
        <v>155</v>
      </c>
      <c r="B138" s="198"/>
      <c r="C138" s="198"/>
      <c r="D138" s="198"/>
      <c r="E138" s="198"/>
      <c r="F138" s="198"/>
      <c r="G138" s="198"/>
      <c r="H138" s="198"/>
      <c r="I138" s="198"/>
      <c r="J138" s="198"/>
      <c r="K138" s="198"/>
      <c r="L138" s="198"/>
      <c r="M138" s="198"/>
      <c r="N138" s="198"/>
      <c r="O138" s="199"/>
      <c r="P138" s="200">
        <f>$P$24</f>
        <v>43556</v>
      </c>
      <c r="Q138" s="201"/>
      <c r="R138" s="202" t="s">
        <v>153</v>
      </c>
      <c r="S138" s="21"/>
    </row>
    <row r="139" spans="1:19" ht="25.5" customHeight="1">
      <c r="A139" s="172" t="s">
        <v>152</v>
      </c>
      <c r="B139" s="174"/>
      <c r="C139" s="174"/>
      <c r="D139" s="174"/>
      <c r="E139" s="174"/>
      <c r="F139" s="174"/>
      <c r="G139" s="174"/>
      <c r="H139" s="174"/>
      <c r="I139" s="173"/>
      <c r="J139" s="204" t="s">
        <v>6</v>
      </c>
      <c r="K139" s="205"/>
      <c r="L139" s="204" t="s">
        <v>151</v>
      </c>
      <c r="M139" s="205"/>
      <c r="N139" s="204" t="s">
        <v>134</v>
      </c>
      <c r="O139" s="206"/>
      <c r="P139" s="75" t="str">
        <f>"Сумма "&amp;$R$4</f>
        <v>Сумма тыс.руб</v>
      </c>
      <c r="Q139" s="76" t="s">
        <v>127</v>
      </c>
      <c r="R139" s="203"/>
      <c r="S139" s="21"/>
    </row>
    <row r="140" spans="1:19">
      <c r="A140" s="169"/>
      <c r="B140" s="170"/>
      <c r="C140" s="170"/>
      <c r="D140" s="170"/>
      <c r="E140" s="170"/>
      <c r="F140" s="170"/>
      <c r="G140" s="170"/>
      <c r="H140" s="170"/>
      <c r="I140" s="171"/>
      <c r="J140" s="175"/>
      <c r="K140" s="177"/>
      <c r="L140" s="195"/>
      <c r="M140" s="196"/>
      <c r="N140" s="195"/>
      <c r="O140" s="197"/>
      <c r="P140" s="33"/>
      <c r="Q140" s="32"/>
      <c r="R140" s="34"/>
      <c r="S140" s="21"/>
    </row>
    <row r="141" spans="1:19">
      <c r="A141" s="169"/>
      <c r="B141" s="170"/>
      <c r="C141" s="170"/>
      <c r="D141" s="170"/>
      <c r="E141" s="170"/>
      <c r="F141" s="170"/>
      <c r="G141" s="170"/>
      <c r="H141" s="170"/>
      <c r="I141" s="171"/>
      <c r="J141" s="175"/>
      <c r="K141" s="177"/>
      <c r="L141" s="195"/>
      <c r="M141" s="196"/>
      <c r="N141" s="195"/>
      <c r="O141" s="197"/>
      <c r="P141" s="33"/>
      <c r="Q141" s="32"/>
      <c r="R141" s="34"/>
      <c r="S141" s="21"/>
    </row>
    <row r="142" spans="1:19">
      <c r="A142" s="169"/>
      <c r="B142" s="170"/>
      <c r="C142" s="170"/>
      <c r="D142" s="170"/>
      <c r="E142" s="170"/>
      <c r="F142" s="170"/>
      <c r="G142" s="170"/>
      <c r="H142" s="170"/>
      <c r="I142" s="171"/>
      <c r="J142" s="175"/>
      <c r="K142" s="177"/>
      <c r="L142" s="195"/>
      <c r="M142" s="196"/>
      <c r="N142" s="195"/>
      <c r="O142" s="197"/>
      <c r="P142" s="33"/>
      <c r="Q142" s="32"/>
      <c r="R142" s="34"/>
      <c r="S142" s="21"/>
    </row>
    <row r="143" spans="1:19">
      <c r="A143" s="169"/>
      <c r="B143" s="170"/>
      <c r="C143" s="170"/>
      <c r="D143" s="170"/>
      <c r="E143" s="170"/>
      <c r="F143" s="170"/>
      <c r="G143" s="170"/>
      <c r="H143" s="170"/>
      <c r="I143" s="171"/>
      <c r="J143" s="175"/>
      <c r="K143" s="177"/>
      <c r="L143" s="195"/>
      <c r="M143" s="196"/>
      <c r="N143" s="195"/>
      <c r="O143" s="197"/>
      <c r="P143" s="33"/>
      <c r="Q143" s="32"/>
      <c r="R143" s="34"/>
      <c r="S143" s="21"/>
    </row>
    <row r="144" spans="1:19">
      <c r="A144" s="169"/>
      <c r="B144" s="170"/>
      <c r="C144" s="170"/>
      <c r="D144" s="170"/>
      <c r="E144" s="170"/>
      <c r="F144" s="170"/>
      <c r="G144" s="170"/>
      <c r="H144" s="170"/>
      <c r="I144" s="171"/>
      <c r="J144" s="175"/>
      <c r="K144" s="177"/>
      <c r="L144" s="195"/>
      <c r="M144" s="196"/>
      <c r="N144" s="195"/>
      <c r="O144" s="197"/>
      <c r="P144" s="33"/>
      <c r="Q144" s="32"/>
      <c r="R144" s="34"/>
      <c r="S144" s="21"/>
    </row>
    <row r="145" spans="1:19">
      <c r="A145" s="169"/>
      <c r="B145" s="170"/>
      <c r="C145" s="170"/>
      <c r="D145" s="170"/>
      <c r="E145" s="170"/>
      <c r="F145" s="170"/>
      <c r="G145" s="170"/>
      <c r="H145" s="170"/>
      <c r="I145" s="171"/>
      <c r="J145" s="175"/>
      <c r="K145" s="177"/>
      <c r="L145" s="195"/>
      <c r="M145" s="196"/>
      <c r="N145" s="195"/>
      <c r="O145" s="197"/>
      <c r="P145" s="33"/>
      <c r="Q145" s="32"/>
      <c r="R145" s="34"/>
      <c r="S145" s="21"/>
    </row>
    <row r="146" spans="1:19">
      <c r="A146" s="169"/>
      <c r="B146" s="170"/>
      <c r="C146" s="170"/>
      <c r="D146" s="170"/>
      <c r="E146" s="170"/>
      <c r="F146" s="170"/>
      <c r="G146" s="170"/>
      <c r="H146" s="170"/>
      <c r="I146" s="171"/>
      <c r="J146" s="175"/>
      <c r="K146" s="177"/>
      <c r="L146" s="195"/>
      <c r="M146" s="196"/>
      <c r="N146" s="195"/>
      <c r="O146" s="197"/>
      <c r="P146" s="33"/>
      <c r="Q146" s="32"/>
      <c r="R146" s="34"/>
      <c r="S146" s="21"/>
    </row>
    <row r="147" spans="1:19">
      <c r="A147" s="169"/>
      <c r="B147" s="170"/>
      <c r="C147" s="170"/>
      <c r="D147" s="170"/>
      <c r="E147" s="170"/>
      <c r="F147" s="170"/>
      <c r="G147" s="170"/>
      <c r="H147" s="170"/>
      <c r="I147" s="171"/>
      <c r="J147" s="175"/>
      <c r="K147" s="177"/>
      <c r="L147" s="195"/>
      <c r="M147" s="196"/>
      <c r="N147" s="195"/>
      <c r="O147" s="197"/>
      <c r="P147" s="33"/>
      <c r="Q147" s="32"/>
      <c r="R147" s="34"/>
      <c r="S147" s="21"/>
    </row>
    <row r="148" spans="1:19">
      <c r="A148" s="169"/>
      <c r="B148" s="170"/>
      <c r="C148" s="170"/>
      <c r="D148" s="170"/>
      <c r="E148" s="170"/>
      <c r="F148" s="170"/>
      <c r="G148" s="170"/>
      <c r="H148" s="170"/>
      <c r="I148" s="171"/>
      <c r="J148" s="175"/>
      <c r="K148" s="177"/>
      <c r="L148" s="195"/>
      <c r="M148" s="196"/>
      <c r="N148" s="195"/>
      <c r="O148" s="197"/>
      <c r="P148" s="33"/>
      <c r="Q148" s="32"/>
      <c r="R148" s="34"/>
      <c r="S148" s="21"/>
    </row>
    <row r="149" spans="1:19">
      <c r="A149" s="169"/>
      <c r="B149" s="170"/>
      <c r="C149" s="170"/>
      <c r="D149" s="170"/>
      <c r="E149" s="170"/>
      <c r="F149" s="170"/>
      <c r="G149" s="170"/>
      <c r="H149" s="170"/>
      <c r="I149" s="171"/>
      <c r="J149" s="175"/>
      <c r="K149" s="177"/>
      <c r="L149" s="195"/>
      <c r="M149" s="196"/>
      <c r="N149" s="195"/>
      <c r="O149" s="197"/>
      <c r="P149" s="33"/>
      <c r="Q149" s="32"/>
      <c r="R149" s="34"/>
      <c r="S149" s="21"/>
    </row>
    <row r="150" spans="1:19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 t="s">
        <v>150</v>
      </c>
      <c r="P150" s="100">
        <f>SUM(P140:P149)</f>
        <v>0</v>
      </c>
      <c r="Q150" s="101">
        <f>SUM(Q140:Q149)</f>
        <v>0</v>
      </c>
      <c r="R150" s="102"/>
      <c r="S150" s="21"/>
    </row>
    <row r="151" spans="1:19" ht="15" customHeight="1">
      <c r="A151" s="198" t="s">
        <v>154</v>
      </c>
      <c r="B151" s="198"/>
      <c r="C151" s="198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9"/>
      <c r="P151" s="200">
        <f>$P$24</f>
        <v>43556</v>
      </c>
      <c r="Q151" s="201"/>
      <c r="R151" s="202" t="s">
        <v>153</v>
      </c>
      <c r="S151" s="21"/>
    </row>
    <row r="152" spans="1:19" ht="25.5" customHeight="1">
      <c r="A152" s="172" t="s">
        <v>152</v>
      </c>
      <c r="B152" s="174"/>
      <c r="C152" s="174"/>
      <c r="D152" s="174"/>
      <c r="E152" s="174"/>
      <c r="F152" s="174"/>
      <c r="G152" s="174"/>
      <c r="H152" s="174"/>
      <c r="I152" s="173"/>
      <c r="J152" s="204" t="s">
        <v>6</v>
      </c>
      <c r="K152" s="205"/>
      <c r="L152" s="204" t="s">
        <v>151</v>
      </c>
      <c r="M152" s="205"/>
      <c r="N152" s="204" t="s">
        <v>134</v>
      </c>
      <c r="O152" s="206"/>
      <c r="P152" s="75" t="str">
        <f>"Сумма "&amp;$R$4</f>
        <v>Сумма тыс.руб</v>
      </c>
      <c r="Q152" s="76" t="s">
        <v>127</v>
      </c>
      <c r="R152" s="203"/>
      <c r="S152" s="21"/>
    </row>
    <row r="153" spans="1:19">
      <c r="A153" s="192"/>
      <c r="B153" s="193"/>
      <c r="C153" s="193"/>
      <c r="D153" s="193"/>
      <c r="E153" s="193"/>
      <c r="F153" s="193"/>
      <c r="G153" s="193"/>
      <c r="H153" s="193"/>
      <c r="I153" s="194"/>
      <c r="J153" s="175"/>
      <c r="K153" s="177"/>
      <c r="L153" s="195"/>
      <c r="M153" s="196"/>
      <c r="N153" s="195"/>
      <c r="O153" s="197"/>
      <c r="P153" s="33"/>
      <c r="Q153" s="32"/>
      <c r="R153" s="34"/>
      <c r="S153" s="21"/>
    </row>
    <row r="154" spans="1:19">
      <c r="A154" s="192"/>
      <c r="B154" s="193"/>
      <c r="C154" s="193"/>
      <c r="D154" s="193"/>
      <c r="E154" s="193"/>
      <c r="F154" s="193"/>
      <c r="G154" s="193"/>
      <c r="H154" s="193"/>
      <c r="I154" s="194"/>
      <c r="J154" s="175"/>
      <c r="K154" s="177"/>
      <c r="L154" s="195"/>
      <c r="M154" s="196"/>
      <c r="N154" s="195"/>
      <c r="O154" s="197"/>
      <c r="P154" s="33"/>
      <c r="Q154" s="32"/>
      <c r="R154" s="34"/>
      <c r="S154" s="21"/>
    </row>
    <row r="155" spans="1:19">
      <c r="A155" s="192"/>
      <c r="B155" s="193"/>
      <c r="C155" s="193"/>
      <c r="D155" s="193"/>
      <c r="E155" s="193"/>
      <c r="F155" s="193"/>
      <c r="G155" s="193"/>
      <c r="H155" s="193"/>
      <c r="I155" s="194"/>
      <c r="J155" s="175"/>
      <c r="K155" s="177"/>
      <c r="L155" s="195"/>
      <c r="M155" s="196"/>
      <c r="N155" s="195"/>
      <c r="O155" s="197"/>
      <c r="P155" s="33"/>
      <c r="Q155" s="32"/>
      <c r="R155" s="34"/>
      <c r="S155" s="21"/>
    </row>
    <row r="156" spans="1:19">
      <c r="A156" s="192"/>
      <c r="B156" s="193"/>
      <c r="C156" s="193"/>
      <c r="D156" s="193"/>
      <c r="E156" s="193"/>
      <c r="F156" s="193"/>
      <c r="G156" s="193"/>
      <c r="H156" s="193"/>
      <c r="I156" s="194"/>
      <c r="J156" s="175"/>
      <c r="K156" s="177"/>
      <c r="L156" s="195"/>
      <c r="M156" s="196"/>
      <c r="N156" s="195"/>
      <c r="O156" s="197"/>
      <c r="P156" s="33"/>
      <c r="Q156" s="32"/>
      <c r="R156" s="34"/>
      <c r="S156" s="21"/>
    </row>
    <row r="157" spans="1:19">
      <c r="A157" s="192"/>
      <c r="B157" s="193"/>
      <c r="C157" s="193"/>
      <c r="D157" s="193"/>
      <c r="E157" s="193"/>
      <c r="F157" s="193"/>
      <c r="G157" s="193"/>
      <c r="H157" s="193"/>
      <c r="I157" s="194"/>
      <c r="J157" s="175"/>
      <c r="K157" s="177"/>
      <c r="L157" s="195"/>
      <c r="M157" s="196"/>
      <c r="N157" s="195"/>
      <c r="O157" s="197"/>
      <c r="P157" s="33"/>
      <c r="Q157" s="32"/>
      <c r="R157" s="31"/>
      <c r="S157" s="21"/>
    </row>
    <row r="158" spans="1:19">
      <c r="A158" s="192"/>
      <c r="B158" s="193"/>
      <c r="C158" s="193"/>
      <c r="D158" s="193"/>
      <c r="E158" s="193"/>
      <c r="F158" s="193"/>
      <c r="G158" s="193"/>
      <c r="H158" s="193"/>
      <c r="I158" s="194"/>
      <c r="J158" s="175"/>
      <c r="K158" s="177"/>
      <c r="L158" s="195"/>
      <c r="M158" s="196"/>
      <c r="N158" s="195"/>
      <c r="O158" s="197"/>
      <c r="P158" s="33"/>
      <c r="Q158" s="32"/>
      <c r="R158" s="31"/>
      <c r="S158" s="21"/>
    </row>
    <row r="159" spans="1:19">
      <c r="A159" s="192"/>
      <c r="B159" s="193"/>
      <c r="C159" s="193"/>
      <c r="D159" s="193"/>
      <c r="E159" s="193"/>
      <c r="F159" s="193"/>
      <c r="G159" s="193"/>
      <c r="H159" s="193"/>
      <c r="I159" s="194"/>
      <c r="J159" s="175"/>
      <c r="K159" s="177"/>
      <c r="L159" s="195"/>
      <c r="M159" s="196"/>
      <c r="N159" s="195"/>
      <c r="O159" s="197"/>
      <c r="P159" s="33"/>
      <c r="Q159" s="32"/>
      <c r="R159" s="31"/>
      <c r="S159" s="21"/>
    </row>
    <row r="160" spans="1:19">
      <c r="A160" s="192"/>
      <c r="B160" s="193"/>
      <c r="C160" s="193"/>
      <c r="D160" s="193"/>
      <c r="E160" s="193"/>
      <c r="F160" s="193"/>
      <c r="G160" s="193"/>
      <c r="H160" s="193"/>
      <c r="I160" s="194"/>
      <c r="J160" s="175"/>
      <c r="K160" s="177"/>
      <c r="L160" s="195"/>
      <c r="M160" s="196"/>
      <c r="N160" s="195"/>
      <c r="O160" s="197"/>
      <c r="P160" s="33"/>
      <c r="Q160" s="32"/>
      <c r="R160" s="31"/>
      <c r="S160" s="21"/>
    </row>
    <row r="161" spans="1:19">
      <c r="A161" s="192"/>
      <c r="B161" s="193"/>
      <c r="C161" s="193"/>
      <c r="D161" s="193"/>
      <c r="E161" s="193"/>
      <c r="F161" s="193"/>
      <c r="G161" s="193"/>
      <c r="H161" s="193"/>
      <c r="I161" s="194"/>
      <c r="J161" s="175"/>
      <c r="K161" s="177"/>
      <c r="L161" s="195"/>
      <c r="M161" s="196"/>
      <c r="N161" s="195"/>
      <c r="O161" s="197"/>
      <c r="P161" s="33"/>
      <c r="Q161" s="32"/>
      <c r="R161" s="31"/>
      <c r="S161" s="21"/>
    </row>
    <row r="162" spans="1:19">
      <c r="A162" s="192"/>
      <c r="B162" s="193"/>
      <c r="C162" s="193"/>
      <c r="D162" s="193"/>
      <c r="E162" s="193"/>
      <c r="F162" s="193"/>
      <c r="G162" s="193"/>
      <c r="H162" s="193"/>
      <c r="I162" s="194"/>
      <c r="J162" s="175"/>
      <c r="K162" s="177"/>
      <c r="L162" s="195"/>
      <c r="M162" s="196"/>
      <c r="N162" s="195"/>
      <c r="O162" s="197"/>
      <c r="P162" s="33"/>
      <c r="Q162" s="32"/>
      <c r="R162" s="31"/>
      <c r="S162" s="21"/>
    </row>
    <row r="163" spans="1:19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 t="s">
        <v>150</v>
      </c>
      <c r="P163" s="100">
        <f>SUM(P153:P162)</f>
        <v>0</v>
      </c>
      <c r="Q163" s="101">
        <f>SUM(Q153:Q162)</f>
        <v>0</v>
      </c>
      <c r="R163" s="102"/>
      <c r="S163" s="21"/>
    </row>
    <row r="164" spans="1:19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2" t="s">
        <v>149</v>
      </c>
      <c r="P164" s="83">
        <f>P150+P163</f>
        <v>0</v>
      </c>
      <c r="Q164" s="83">
        <f>Q150+Q163</f>
        <v>0</v>
      </c>
      <c r="R164" s="84"/>
      <c r="S164" s="21"/>
    </row>
    <row r="165" spans="1:19">
      <c r="A165" s="121" t="s">
        <v>119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21"/>
    </row>
    <row r="166" spans="1:19" ht="115.5" customHeight="1">
      <c r="A166" s="249" t="s">
        <v>204</v>
      </c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1"/>
    </row>
    <row r="167" spans="1:19" ht="15" customHeight="1">
      <c r="A167" s="124" t="s">
        <v>148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6"/>
      <c r="S167" s="21"/>
    </row>
    <row r="168" spans="1:19" ht="15" customHeight="1">
      <c r="A168" s="178" t="s">
        <v>147</v>
      </c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9"/>
      <c r="Q168" s="180">
        <f>$P$24</f>
        <v>43556</v>
      </c>
      <c r="R168" s="181"/>
      <c r="S168" s="21"/>
    </row>
    <row r="169" spans="1:19" ht="25.5" customHeight="1">
      <c r="A169" s="172" t="s">
        <v>138</v>
      </c>
      <c r="B169" s="174"/>
      <c r="C169" s="174"/>
      <c r="D169" s="174"/>
      <c r="E169" s="174"/>
      <c r="F169" s="174"/>
      <c r="G169" s="174"/>
      <c r="H169" s="174"/>
      <c r="I169" s="173"/>
      <c r="J169" s="172" t="s">
        <v>135</v>
      </c>
      <c r="K169" s="173"/>
      <c r="L169" s="172" t="s">
        <v>144</v>
      </c>
      <c r="M169" s="173"/>
      <c r="N169" s="103" t="s">
        <v>133</v>
      </c>
      <c r="O169" s="172" t="s">
        <v>132</v>
      </c>
      <c r="P169" s="173"/>
      <c r="Q169" s="93" t="str">
        <f>"Сальдо, "&amp;$R$4</f>
        <v>Сальдо, тыс.руб</v>
      </c>
      <c r="R169" s="93" t="str">
        <f>"Размер невыбранного лимита, "&amp;$R$4</f>
        <v>Размер невыбранного лимита, тыс.руб</v>
      </c>
      <c r="S169" s="21"/>
    </row>
    <row r="170" spans="1:19">
      <c r="A170" s="169"/>
      <c r="B170" s="170"/>
      <c r="C170" s="170"/>
      <c r="D170" s="170"/>
      <c r="E170" s="170"/>
      <c r="F170" s="170"/>
      <c r="G170" s="170"/>
      <c r="H170" s="170"/>
      <c r="I170" s="171"/>
      <c r="J170" s="166"/>
      <c r="K170" s="166"/>
      <c r="L170" s="166"/>
      <c r="M170" s="166"/>
      <c r="N170" s="30"/>
      <c r="O170" s="167"/>
      <c r="P170" s="168"/>
      <c r="Q170" s="65"/>
      <c r="R170" s="65"/>
      <c r="S170" s="21"/>
    </row>
    <row r="171" spans="1:19">
      <c r="A171" s="169"/>
      <c r="B171" s="170"/>
      <c r="C171" s="170"/>
      <c r="D171" s="170"/>
      <c r="E171" s="170"/>
      <c r="F171" s="170"/>
      <c r="G171" s="170"/>
      <c r="H171" s="170"/>
      <c r="I171" s="171"/>
      <c r="J171" s="166"/>
      <c r="K171" s="166"/>
      <c r="L171" s="166"/>
      <c r="M171" s="166"/>
      <c r="N171" s="30"/>
      <c r="O171" s="167"/>
      <c r="P171" s="168"/>
      <c r="Q171" s="65"/>
      <c r="R171" s="66"/>
      <c r="S171" s="21"/>
    </row>
    <row r="172" spans="1:19">
      <c r="A172" s="169"/>
      <c r="B172" s="170"/>
      <c r="C172" s="170"/>
      <c r="D172" s="170"/>
      <c r="E172" s="170"/>
      <c r="F172" s="170"/>
      <c r="G172" s="170"/>
      <c r="H172" s="170"/>
      <c r="I172" s="171"/>
      <c r="J172" s="166"/>
      <c r="K172" s="166"/>
      <c r="L172" s="166"/>
      <c r="M172" s="166"/>
      <c r="N172" s="30"/>
      <c r="O172" s="167"/>
      <c r="P172" s="168"/>
      <c r="Q172" s="65"/>
      <c r="R172" s="66"/>
      <c r="S172" s="21"/>
    </row>
    <row r="173" spans="1:19">
      <c r="A173" s="169"/>
      <c r="B173" s="170"/>
      <c r="C173" s="170"/>
      <c r="D173" s="170"/>
      <c r="E173" s="170"/>
      <c r="F173" s="170"/>
      <c r="G173" s="170"/>
      <c r="H173" s="170"/>
      <c r="I173" s="171"/>
      <c r="J173" s="166"/>
      <c r="K173" s="166"/>
      <c r="L173" s="166"/>
      <c r="M173" s="166"/>
      <c r="N173" s="30"/>
      <c r="O173" s="167"/>
      <c r="P173" s="168"/>
      <c r="Q173" s="65"/>
      <c r="R173" s="66"/>
      <c r="S173" s="21"/>
    </row>
    <row r="174" spans="1:19">
      <c r="A174" s="169"/>
      <c r="B174" s="170"/>
      <c r="C174" s="170"/>
      <c r="D174" s="170"/>
      <c r="E174" s="170"/>
      <c r="F174" s="170"/>
      <c r="G174" s="170"/>
      <c r="H174" s="170"/>
      <c r="I174" s="171"/>
      <c r="J174" s="166"/>
      <c r="K174" s="166"/>
      <c r="L174" s="166"/>
      <c r="M174" s="166"/>
      <c r="N174" s="30"/>
      <c r="O174" s="167"/>
      <c r="P174" s="168"/>
      <c r="Q174" s="65"/>
      <c r="R174" s="66"/>
      <c r="S174" s="21"/>
    </row>
    <row r="175" spans="1:19">
      <c r="A175" s="169"/>
      <c r="B175" s="170"/>
      <c r="C175" s="170"/>
      <c r="D175" s="170"/>
      <c r="E175" s="170"/>
      <c r="F175" s="170"/>
      <c r="G175" s="170"/>
      <c r="H175" s="170"/>
      <c r="I175" s="171"/>
      <c r="J175" s="166"/>
      <c r="K175" s="166"/>
      <c r="L175" s="166"/>
      <c r="M175" s="166"/>
      <c r="N175" s="30"/>
      <c r="O175" s="167"/>
      <c r="P175" s="168"/>
      <c r="Q175" s="65"/>
      <c r="R175" s="66"/>
      <c r="S175" s="21"/>
    </row>
    <row r="176" spans="1:19">
      <c r="A176" s="169"/>
      <c r="B176" s="170"/>
      <c r="C176" s="170"/>
      <c r="D176" s="170"/>
      <c r="E176" s="170"/>
      <c r="F176" s="170"/>
      <c r="G176" s="170"/>
      <c r="H176" s="170"/>
      <c r="I176" s="171"/>
      <c r="J176" s="166"/>
      <c r="K176" s="166"/>
      <c r="L176" s="166"/>
      <c r="M176" s="166"/>
      <c r="N176" s="30"/>
      <c r="O176" s="167"/>
      <c r="P176" s="168"/>
      <c r="Q176" s="65"/>
      <c r="R176" s="66"/>
      <c r="S176" s="21"/>
    </row>
    <row r="177" spans="1:19">
      <c r="A177" s="169"/>
      <c r="B177" s="170"/>
      <c r="C177" s="170"/>
      <c r="D177" s="170"/>
      <c r="E177" s="170"/>
      <c r="F177" s="170"/>
      <c r="G177" s="170"/>
      <c r="H177" s="170"/>
      <c r="I177" s="171"/>
      <c r="J177" s="166"/>
      <c r="K177" s="166"/>
      <c r="L177" s="166"/>
      <c r="M177" s="166"/>
      <c r="N177" s="30"/>
      <c r="O177" s="167"/>
      <c r="P177" s="168"/>
      <c r="Q177" s="65"/>
      <c r="R177" s="66"/>
      <c r="S177" s="21"/>
    </row>
    <row r="178" spans="1:19">
      <c r="A178" s="169"/>
      <c r="B178" s="170"/>
      <c r="C178" s="170"/>
      <c r="D178" s="170"/>
      <c r="E178" s="170"/>
      <c r="F178" s="170"/>
      <c r="G178" s="170"/>
      <c r="H178" s="170"/>
      <c r="I178" s="171"/>
      <c r="J178" s="166"/>
      <c r="K178" s="166"/>
      <c r="L178" s="166"/>
      <c r="M178" s="166"/>
      <c r="N178" s="30"/>
      <c r="O178" s="167"/>
      <c r="P178" s="168"/>
      <c r="Q178" s="65"/>
      <c r="R178" s="66"/>
      <c r="S178" s="21"/>
    </row>
    <row r="179" spans="1:19">
      <c r="A179" s="169"/>
      <c r="B179" s="170"/>
      <c r="C179" s="170"/>
      <c r="D179" s="170"/>
      <c r="E179" s="170"/>
      <c r="F179" s="170"/>
      <c r="G179" s="170"/>
      <c r="H179" s="170"/>
      <c r="I179" s="171"/>
      <c r="J179" s="166"/>
      <c r="K179" s="166"/>
      <c r="L179" s="166"/>
      <c r="M179" s="166"/>
      <c r="N179" s="30"/>
      <c r="O179" s="167"/>
      <c r="P179" s="168"/>
      <c r="Q179" s="65"/>
      <c r="R179" s="65"/>
      <c r="S179" s="21"/>
    </row>
    <row r="180" spans="1:19" ht="15" customHeight="1">
      <c r="A180" s="154" t="s">
        <v>146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5"/>
      <c r="Q180" s="104">
        <f>SUM(Q170:Q179)</f>
        <v>0</v>
      </c>
      <c r="R180" s="104">
        <f>SUM(R170:R179)</f>
        <v>0</v>
      </c>
      <c r="S180" s="21"/>
    </row>
    <row r="181" spans="1:19" ht="15" customHeight="1">
      <c r="A181" s="178" t="s">
        <v>145</v>
      </c>
      <c r="B181" s="178"/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9"/>
      <c r="Q181" s="180">
        <f>$P$24</f>
        <v>43556</v>
      </c>
      <c r="R181" s="181"/>
      <c r="S181" s="21"/>
    </row>
    <row r="182" spans="1:19" ht="25.5" customHeight="1">
      <c r="A182" s="172" t="s">
        <v>138</v>
      </c>
      <c r="B182" s="174"/>
      <c r="C182" s="174"/>
      <c r="D182" s="174"/>
      <c r="E182" s="174"/>
      <c r="F182" s="173"/>
      <c r="G182" s="172" t="s">
        <v>6</v>
      </c>
      <c r="H182" s="174"/>
      <c r="I182" s="173"/>
      <c r="J182" s="172" t="s">
        <v>135</v>
      </c>
      <c r="K182" s="173"/>
      <c r="L182" s="172" t="s">
        <v>144</v>
      </c>
      <c r="M182" s="173"/>
      <c r="N182" s="103" t="s">
        <v>133</v>
      </c>
      <c r="O182" s="172" t="s">
        <v>132</v>
      </c>
      <c r="P182" s="173"/>
      <c r="Q182" s="93" t="str">
        <f>"Сальдо, "&amp;$R$4</f>
        <v>Сальдо, тыс.руб</v>
      </c>
      <c r="R182" s="93" t="str">
        <f>"Размер невыбранного лимита, "&amp;$R$4</f>
        <v>Размер невыбранного лимита, тыс.руб</v>
      </c>
      <c r="S182" s="21"/>
    </row>
    <row r="183" spans="1:19">
      <c r="A183" s="169"/>
      <c r="B183" s="170"/>
      <c r="C183" s="170"/>
      <c r="D183" s="170"/>
      <c r="E183" s="170"/>
      <c r="F183" s="171"/>
      <c r="G183" s="188"/>
      <c r="H183" s="188"/>
      <c r="I183" s="188"/>
      <c r="J183" s="166"/>
      <c r="K183" s="166"/>
      <c r="L183" s="166"/>
      <c r="M183" s="166"/>
      <c r="N183" s="30"/>
      <c r="O183" s="167"/>
      <c r="P183" s="168"/>
      <c r="Q183" s="65"/>
      <c r="R183" s="65"/>
      <c r="S183" s="21"/>
    </row>
    <row r="184" spans="1:19">
      <c r="A184" s="169"/>
      <c r="B184" s="170"/>
      <c r="C184" s="170"/>
      <c r="D184" s="170"/>
      <c r="E184" s="170"/>
      <c r="F184" s="171"/>
      <c r="G184" s="188"/>
      <c r="H184" s="188"/>
      <c r="I184" s="188"/>
      <c r="J184" s="166"/>
      <c r="K184" s="166"/>
      <c r="L184" s="166"/>
      <c r="M184" s="166"/>
      <c r="N184" s="30"/>
      <c r="O184" s="167"/>
      <c r="P184" s="168"/>
      <c r="Q184" s="65"/>
      <c r="R184" s="66"/>
      <c r="S184" s="21"/>
    </row>
    <row r="185" spans="1:19">
      <c r="A185" s="169"/>
      <c r="B185" s="170"/>
      <c r="C185" s="170"/>
      <c r="D185" s="170"/>
      <c r="E185" s="170"/>
      <c r="F185" s="171"/>
      <c r="G185" s="188"/>
      <c r="H185" s="188"/>
      <c r="I185" s="188"/>
      <c r="J185" s="166"/>
      <c r="K185" s="166"/>
      <c r="L185" s="166"/>
      <c r="M185" s="166"/>
      <c r="N185" s="30"/>
      <c r="O185" s="167"/>
      <c r="P185" s="168"/>
      <c r="Q185" s="65"/>
      <c r="R185" s="66"/>
      <c r="S185" s="21"/>
    </row>
    <row r="186" spans="1:19">
      <c r="A186" s="169"/>
      <c r="B186" s="170"/>
      <c r="C186" s="170"/>
      <c r="D186" s="170"/>
      <c r="E186" s="170"/>
      <c r="F186" s="171"/>
      <c r="G186" s="188"/>
      <c r="H186" s="188"/>
      <c r="I186" s="188"/>
      <c r="J186" s="166"/>
      <c r="K186" s="166"/>
      <c r="L186" s="166"/>
      <c r="M186" s="166"/>
      <c r="N186" s="30"/>
      <c r="O186" s="167"/>
      <c r="P186" s="168"/>
      <c r="Q186" s="65"/>
      <c r="R186" s="66"/>
      <c r="S186" s="21"/>
    </row>
    <row r="187" spans="1:19">
      <c r="A187" s="169"/>
      <c r="B187" s="170"/>
      <c r="C187" s="170"/>
      <c r="D187" s="170"/>
      <c r="E187" s="170"/>
      <c r="F187" s="171"/>
      <c r="G187" s="188"/>
      <c r="H187" s="188"/>
      <c r="I187" s="188"/>
      <c r="J187" s="166"/>
      <c r="K187" s="166"/>
      <c r="L187" s="166"/>
      <c r="M187" s="166"/>
      <c r="N187" s="30"/>
      <c r="O187" s="167"/>
      <c r="P187" s="168"/>
      <c r="Q187" s="65"/>
      <c r="R187" s="66"/>
      <c r="S187" s="21"/>
    </row>
    <row r="188" spans="1:19">
      <c r="A188" s="169"/>
      <c r="B188" s="170"/>
      <c r="C188" s="170"/>
      <c r="D188" s="170"/>
      <c r="E188" s="170"/>
      <c r="F188" s="171"/>
      <c r="G188" s="188"/>
      <c r="H188" s="188"/>
      <c r="I188" s="188"/>
      <c r="J188" s="166"/>
      <c r="K188" s="166"/>
      <c r="L188" s="166"/>
      <c r="M188" s="166"/>
      <c r="N188" s="30"/>
      <c r="O188" s="167"/>
      <c r="P188" s="168"/>
      <c r="Q188" s="65"/>
      <c r="R188" s="66"/>
      <c r="S188" s="21"/>
    </row>
    <row r="189" spans="1:19">
      <c r="A189" s="169"/>
      <c r="B189" s="170"/>
      <c r="C189" s="170"/>
      <c r="D189" s="170"/>
      <c r="E189" s="170"/>
      <c r="F189" s="171"/>
      <c r="G189" s="188"/>
      <c r="H189" s="188"/>
      <c r="I189" s="188"/>
      <c r="J189" s="166"/>
      <c r="K189" s="166"/>
      <c r="L189" s="166"/>
      <c r="M189" s="166"/>
      <c r="N189" s="30"/>
      <c r="O189" s="167"/>
      <c r="P189" s="168"/>
      <c r="Q189" s="65"/>
      <c r="R189" s="66"/>
      <c r="S189" s="21"/>
    </row>
    <row r="190" spans="1:19">
      <c r="A190" s="169"/>
      <c r="B190" s="170"/>
      <c r="C190" s="170"/>
      <c r="D190" s="170"/>
      <c r="E190" s="170"/>
      <c r="F190" s="171"/>
      <c r="G190" s="188"/>
      <c r="H190" s="188"/>
      <c r="I190" s="188"/>
      <c r="J190" s="166"/>
      <c r="K190" s="166"/>
      <c r="L190" s="166"/>
      <c r="M190" s="166"/>
      <c r="N190" s="30"/>
      <c r="O190" s="167"/>
      <c r="P190" s="168"/>
      <c r="Q190" s="65"/>
      <c r="R190" s="66"/>
      <c r="S190" s="21"/>
    </row>
    <row r="191" spans="1:19">
      <c r="A191" s="169"/>
      <c r="B191" s="170"/>
      <c r="C191" s="170"/>
      <c r="D191" s="170"/>
      <c r="E191" s="170"/>
      <c r="F191" s="171"/>
      <c r="G191" s="188"/>
      <c r="H191" s="188"/>
      <c r="I191" s="188"/>
      <c r="J191" s="166"/>
      <c r="K191" s="166"/>
      <c r="L191" s="166"/>
      <c r="M191" s="166"/>
      <c r="N191" s="30"/>
      <c r="O191" s="167"/>
      <c r="P191" s="168"/>
      <c r="Q191" s="65"/>
      <c r="R191" s="66"/>
      <c r="S191" s="21"/>
    </row>
    <row r="192" spans="1:19">
      <c r="A192" s="169"/>
      <c r="B192" s="170"/>
      <c r="C192" s="170"/>
      <c r="D192" s="170"/>
      <c r="E192" s="170"/>
      <c r="F192" s="171"/>
      <c r="G192" s="188"/>
      <c r="H192" s="188"/>
      <c r="I192" s="188"/>
      <c r="J192" s="166"/>
      <c r="K192" s="166"/>
      <c r="L192" s="166"/>
      <c r="M192" s="166"/>
      <c r="N192" s="30"/>
      <c r="O192" s="167"/>
      <c r="P192" s="168"/>
      <c r="Q192" s="65"/>
      <c r="R192" s="65"/>
      <c r="S192" s="21"/>
    </row>
    <row r="193" spans="1:19" ht="15" customHeight="1">
      <c r="A193" s="154" t="s">
        <v>143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5"/>
      <c r="Q193" s="104">
        <f>SUM(Q183:Q192)</f>
        <v>0</v>
      </c>
      <c r="R193" s="104">
        <f>SUM(R183:R192)</f>
        <v>0</v>
      </c>
      <c r="S193" s="21"/>
    </row>
    <row r="194" spans="1:19" ht="15" customHeight="1">
      <c r="A194" s="178" t="str">
        <f>"Лизинговые платежи к уплате с "&amp;TEXT($Q$194,"ДД.ММ.ГГГГ")&amp;" до "&amp;TEXT($S$8,"ДД.ММ.ГГГГ")</f>
        <v>Лизинговые платежи к уплате с 01.04.2019 до 01.04.2020</v>
      </c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9"/>
      <c r="Q194" s="180">
        <f>$P$24</f>
        <v>43556</v>
      </c>
      <c r="R194" s="181"/>
      <c r="S194" s="21"/>
    </row>
    <row r="195" spans="1:19" ht="25.5" customHeight="1">
      <c r="A195" s="172" t="s">
        <v>136</v>
      </c>
      <c r="B195" s="174"/>
      <c r="C195" s="174"/>
      <c r="D195" s="174"/>
      <c r="E195" s="174"/>
      <c r="F195" s="174"/>
      <c r="G195" s="174"/>
      <c r="H195" s="174"/>
      <c r="I195" s="173"/>
      <c r="J195" s="172" t="s">
        <v>135</v>
      </c>
      <c r="K195" s="173"/>
      <c r="L195" s="172" t="s">
        <v>134</v>
      </c>
      <c r="M195" s="173"/>
      <c r="N195" s="103" t="s">
        <v>133</v>
      </c>
      <c r="O195" s="172" t="s">
        <v>132</v>
      </c>
      <c r="P195" s="173"/>
      <c r="Q195" s="93" t="str">
        <f>"Сальдо, "&amp;$R$4</f>
        <v>Сальдо, тыс.руб</v>
      </c>
      <c r="R195" s="93" t="str">
        <f>"Размер невыбранного лимита, "&amp;$R$4</f>
        <v>Размер невыбранного лимита, тыс.руб</v>
      </c>
      <c r="S195" s="21"/>
    </row>
    <row r="196" spans="1:19">
      <c r="A196" s="169"/>
      <c r="B196" s="170"/>
      <c r="C196" s="170"/>
      <c r="D196" s="170"/>
      <c r="E196" s="170"/>
      <c r="F196" s="170"/>
      <c r="G196" s="170"/>
      <c r="H196" s="170"/>
      <c r="I196" s="171"/>
      <c r="J196" s="166"/>
      <c r="K196" s="166"/>
      <c r="L196" s="166"/>
      <c r="M196" s="166"/>
      <c r="N196" s="26"/>
      <c r="O196" s="167"/>
      <c r="P196" s="168"/>
      <c r="Q196" s="65"/>
      <c r="R196" s="65"/>
      <c r="S196" s="21"/>
    </row>
    <row r="197" spans="1:19">
      <c r="A197" s="169"/>
      <c r="B197" s="170"/>
      <c r="C197" s="170"/>
      <c r="D197" s="170"/>
      <c r="E197" s="170"/>
      <c r="F197" s="170"/>
      <c r="G197" s="170"/>
      <c r="H197" s="170"/>
      <c r="I197" s="171"/>
      <c r="J197" s="166"/>
      <c r="K197" s="166"/>
      <c r="L197" s="166"/>
      <c r="M197" s="166"/>
      <c r="N197" s="26"/>
      <c r="O197" s="167"/>
      <c r="P197" s="168"/>
      <c r="Q197" s="65"/>
      <c r="R197" s="66"/>
      <c r="S197" s="21"/>
    </row>
    <row r="198" spans="1:19">
      <c r="A198" s="169"/>
      <c r="B198" s="170"/>
      <c r="C198" s="170"/>
      <c r="D198" s="170"/>
      <c r="E198" s="170"/>
      <c r="F198" s="170"/>
      <c r="G198" s="170"/>
      <c r="H198" s="170"/>
      <c r="I198" s="171"/>
      <c r="J198" s="166"/>
      <c r="K198" s="166"/>
      <c r="L198" s="166"/>
      <c r="M198" s="166"/>
      <c r="N198" s="26"/>
      <c r="O198" s="167"/>
      <c r="P198" s="168"/>
      <c r="Q198" s="65"/>
      <c r="R198" s="66"/>
      <c r="S198" s="21"/>
    </row>
    <row r="199" spans="1:19">
      <c r="A199" s="169"/>
      <c r="B199" s="170"/>
      <c r="C199" s="170"/>
      <c r="D199" s="170"/>
      <c r="E199" s="170"/>
      <c r="F199" s="170"/>
      <c r="G199" s="170"/>
      <c r="H199" s="170"/>
      <c r="I199" s="171"/>
      <c r="J199" s="166"/>
      <c r="K199" s="166"/>
      <c r="L199" s="166"/>
      <c r="M199" s="166"/>
      <c r="N199" s="26"/>
      <c r="O199" s="167"/>
      <c r="P199" s="168"/>
      <c r="Q199" s="65"/>
      <c r="R199" s="66"/>
      <c r="S199" s="21"/>
    </row>
    <row r="200" spans="1:19">
      <c r="A200" s="169"/>
      <c r="B200" s="170"/>
      <c r="C200" s="170"/>
      <c r="D200" s="170"/>
      <c r="E200" s="170"/>
      <c r="F200" s="170"/>
      <c r="G200" s="170"/>
      <c r="H200" s="170"/>
      <c r="I200" s="171"/>
      <c r="J200" s="166"/>
      <c r="K200" s="166"/>
      <c r="L200" s="166"/>
      <c r="M200" s="166"/>
      <c r="N200" s="26"/>
      <c r="O200" s="167"/>
      <c r="P200" s="168"/>
      <c r="Q200" s="65"/>
      <c r="R200" s="66"/>
      <c r="S200" s="21"/>
    </row>
    <row r="201" spans="1:19">
      <c r="A201" s="169"/>
      <c r="B201" s="170"/>
      <c r="C201" s="170"/>
      <c r="D201" s="170"/>
      <c r="E201" s="170"/>
      <c r="F201" s="170"/>
      <c r="G201" s="170"/>
      <c r="H201" s="170"/>
      <c r="I201" s="171"/>
      <c r="J201" s="166"/>
      <c r="K201" s="166"/>
      <c r="L201" s="166"/>
      <c r="M201" s="166"/>
      <c r="N201" s="26"/>
      <c r="O201" s="167"/>
      <c r="P201" s="168"/>
      <c r="Q201" s="65"/>
      <c r="R201" s="66"/>
      <c r="S201" s="21"/>
    </row>
    <row r="202" spans="1:19">
      <c r="A202" s="169"/>
      <c r="B202" s="170"/>
      <c r="C202" s="170"/>
      <c r="D202" s="170"/>
      <c r="E202" s="170"/>
      <c r="F202" s="170"/>
      <c r="G202" s="170"/>
      <c r="H202" s="170"/>
      <c r="I202" s="171"/>
      <c r="J202" s="166"/>
      <c r="K202" s="166"/>
      <c r="L202" s="166"/>
      <c r="M202" s="166"/>
      <c r="N202" s="26"/>
      <c r="O202" s="167"/>
      <c r="P202" s="168"/>
      <c r="Q202" s="65"/>
      <c r="R202" s="66"/>
      <c r="S202" s="21"/>
    </row>
    <row r="203" spans="1:19">
      <c r="A203" s="169"/>
      <c r="B203" s="170"/>
      <c r="C203" s="170"/>
      <c r="D203" s="170"/>
      <c r="E203" s="170"/>
      <c r="F203" s="170"/>
      <c r="G203" s="170"/>
      <c r="H203" s="170"/>
      <c r="I203" s="171"/>
      <c r="J203" s="166"/>
      <c r="K203" s="166"/>
      <c r="L203" s="166"/>
      <c r="M203" s="166"/>
      <c r="N203" s="26"/>
      <c r="O203" s="167"/>
      <c r="P203" s="168"/>
      <c r="Q203" s="65"/>
      <c r="R203" s="66"/>
      <c r="S203" s="21"/>
    </row>
    <row r="204" spans="1:19">
      <c r="A204" s="169"/>
      <c r="B204" s="170"/>
      <c r="C204" s="170"/>
      <c r="D204" s="170"/>
      <c r="E204" s="170"/>
      <c r="F204" s="170"/>
      <c r="G204" s="170"/>
      <c r="H204" s="170"/>
      <c r="I204" s="171"/>
      <c r="J204" s="166"/>
      <c r="K204" s="166"/>
      <c r="L204" s="166"/>
      <c r="M204" s="166"/>
      <c r="N204" s="26"/>
      <c r="O204" s="167"/>
      <c r="P204" s="168"/>
      <c r="Q204" s="65"/>
      <c r="R204" s="66"/>
      <c r="S204" s="21"/>
    </row>
    <row r="205" spans="1:19">
      <c r="A205" s="169"/>
      <c r="B205" s="170"/>
      <c r="C205" s="170"/>
      <c r="D205" s="170"/>
      <c r="E205" s="170"/>
      <c r="F205" s="170"/>
      <c r="G205" s="170"/>
      <c r="H205" s="170"/>
      <c r="I205" s="171"/>
      <c r="J205" s="166"/>
      <c r="K205" s="166"/>
      <c r="L205" s="166"/>
      <c r="M205" s="166"/>
      <c r="N205" s="26"/>
      <c r="O205" s="167"/>
      <c r="P205" s="168"/>
      <c r="Q205" s="65"/>
      <c r="R205" s="65"/>
      <c r="S205" s="21"/>
    </row>
    <row r="206" spans="1:19" ht="15" customHeight="1">
      <c r="A206" s="154" t="s">
        <v>131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5"/>
      <c r="Q206" s="104">
        <f>SUM(Q196:Q205)</f>
        <v>0</v>
      </c>
      <c r="R206" s="104">
        <f>SUM(R196:R205)</f>
        <v>0</v>
      </c>
      <c r="S206" s="21"/>
    </row>
    <row r="207" spans="1:19">
      <c r="A207" s="185" t="s">
        <v>142</v>
      </c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7"/>
      <c r="Q207" s="105">
        <f>Q180+Q193+Q206</f>
        <v>0</v>
      </c>
      <c r="R207" s="105">
        <f>R180+R193+R206</f>
        <v>0</v>
      </c>
      <c r="S207" s="21"/>
    </row>
    <row r="208" spans="1:19">
      <c r="A208" s="121" t="s">
        <v>119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21"/>
    </row>
    <row r="209" spans="1:19" ht="108.75" customHeight="1">
      <c r="A209" s="183" t="s">
        <v>221</v>
      </c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21"/>
    </row>
    <row r="210" spans="1:19" ht="15" customHeight="1">
      <c r="A210" s="125" t="s">
        <v>141</v>
      </c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27"/>
    </row>
    <row r="211" spans="1:19" ht="15" customHeight="1">
      <c r="A211" s="178" t="s">
        <v>141</v>
      </c>
      <c r="B211" s="178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9"/>
      <c r="Q211" s="180">
        <f>$P$24</f>
        <v>43556</v>
      </c>
      <c r="R211" s="182"/>
      <c r="S211" s="27"/>
    </row>
    <row r="212" spans="1:19" ht="25.5" customHeight="1">
      <c r="A212" s="172" t="s">
        <v>138</v>
      </c>
      <c r="B212" s="174"/>
      <c r="C212" s="174"/>
      <c r="D212" s="174"/>
      <c r="E212" s="174"/>
      <c r="F212" s="174"/>
      <c r="G212" s="174"/>
      <c r="H212" s="174"/>
      <c r="I212" s="173"/>
      <c r="J212" s="172" t="s">
        <v>135</v>
      </c>
      <c r="K212" s="173"/>
      <c r="L212" s="172" t="s">
        <v>134</v>
      </c>
      <c r="M212" s="173"/>
      <c r="N212" s="103" t="s">
        <v>133</v>
      </c>
      <c r="O212" s="172" t="s">
        <v>132</v>
      </c>
      <c r="P212" s="173"/>
      <c r="Q212" s="93" t="str">
        <f>"Сальдо, "&amp;$R$4</f>
        <v>Сальдо, тыс.руб</v>
      </c>
      <c r="R212" s="93" t="str">
        <f>"Размер невыбранного лимита, "&amp;$R$4</f>
        <v>Размер невыбранного лимита, тыс.руб</v>
      </c>
      <c r="S212" s="29"/>
    </row>
    <row r="213" spans="1:19">
      <c r="A213" s="169"/>
      <c r="B213" s="170"/>
      <c r="C213" s="170"/>
      <c r="D213" s="170"/>
      <c r="E213" s="170"/>
      <c r="F213" s="170"/>
      <c r="G213" s="170"/>
      <c r="H213" s="170"/>
      <c r="I213" s="171"/>
      <c r="J213" s="166"/>
      <c r="K213" s="166"/>
      <c r="L213" s="166"/>
      <c r="M213" s="166"/>
      <c r="N213" s="30"/>
      <c r="O213" s="167"/>
      <c r="P213" s="168"/>
      <c r="Q213" s="65"/>
      <c r="R213" s="65"/>
      <c r="S213" s="29"/>
    </row>
    <row r="214" spans="1:19">
      <c r="A214" s="169"/>
      <c r="B214" s="170"/>
      <c r="C214" s="170"/>
      <c r="D214" s="170"/>
      <c r="E214" s="170"/>
      <c r="F214" s="170"/>
      <c r="G214" s="170"/>
      <c r="H214" s="170"/>
      <c r="I214" s="171"/>
      <c r="J214" s="166"/>
      <c r="K214" s="166"/>
      <c r="L214" s="166"/>
      <c r="M214" s="166"/>
      <c r="N214" s="26"/>
      <c r="O214" s="167"/>
      <c r="P214" s="168"/>
      <c r="Q214" s="65"/>
      <c r="R214" s="66"/>
      <c r="S214" s="28"/>
    </row>
    <row r="215" spans="1:19">
      <c r="A215" s="169"/>
      <c r="B215" s="170"/>
      <c r="C215" s="170"/>
      <c r="D215" s="170"/>
      <c r="E215" s="170"/>
      <c r="F215" s="170"/>
      <c r="G215" s="170"/>
      <c r="H215" s="170"/>
      <c r="I215" s="171"/>
      <c r="J215" s="166"/>
      <c r="K215" s="166"/>
      <c r="L215" s="166"/>
      <c r="M215" s="166"/>
      <c r="N215" s="26"/>
      <c r="O215" s="167"/>
      <c r="P215" s="168"/>
      <c r="Q215" s="65"/>
      <c r="R215" s="66"/>
      <c r="S215" s="28"/>
    </row>
    <row r="216" spans="1:19">
      <c r="A216" s="169"/>
      <c r="B216" s="170"/>
      <c r="C216" s="170"/>
      <c r="D216" s="170"/>
      <c r="E216" s="170"/>
      <c r="F216" s="170"/>
      <c r="G216" s="170"/>
      <c r="H216" s="170"/>
      <c r="I216" s="171"/>
      <c r="J216" s="166"/>
      <c r="K216" s="166"/>
      <c r="L216" s="166"/>
      <c r="M216" s="166"/>
      <c r="N216" s="26"/>
      <c r="O216" s="167"/>
      <c r="P216" s="168"/>
      <c r="Q216" s="65"/>
      <c r="R216" s="66"/>
      <c r="S216" s="28"/>
    </row>
    <row r="217" spans="1:19">
      <c r="A217" s="169"/>
      <c r="B217" s="170"/>
      <c r="C217" s="170"/>
      <c r="D217" s="170"/>
      <c r="E217" s="170"/>
      <c r="F217" s="170"/>
      <c r="G217" s="170"/>
      <c r="H217" s="170"/>
      <c r="I217" s="171"/>
      <c r="J217" s="166"/>
      <c r="K217" s="166"/>
      <c r="L217" s="166"/>
      <c r="M217" s="166"/>
      <c r="N217" s="26"/>
      <c r="O217" s="167"/>
      <c r="P217" s="168"/>
      <c r="Q217" s="65"/>
      <c r="R217" s="66"/>
      <c r="S217" s="28"/>
    </row>
    <row r="218" spans="1:19">
      <c r="A218" s="169"/>
      <c r="B218" s="170"/>
      <c r="C218" s="170"/>
      <c r="D218" s="170"/>
      <c r="E218" s="170"/>
      <c r="F218" s="170"/>
      <c r="G218" s="170"/>
      <c r="H218" s="170"/>
      <c r="I218" s="171"/>
      <c r="J218" s="166"/>
      <c r="K218" s="166"/>
      <c r="L218" s="166"/>
      <c r="M218" s="166"/>
      <c r="N218" s="26"/>
      <c r="O218" s="167"/>
      <c r="P218" s="168"/>
      <c r="Q218" s="65"/>
      <c r="R218" s="66"/>
      <c r="S218" s="28"/>
    </row>
    <row r="219" spans="1:19">
      <c r="A219" s="169"/>
      <c r="B219" s="170"/>
      <c r="C219" s="170"/>
      <c r="D219" s="170"/>
      <c r="E219" s="170"/>
      <c r="F219" s="170"/>
      <c r="G219" s="170"/>
      <c r="H219" s="170"/>
      <c r="I219" s="171"/>
      <c r="J219" s="166"/>
      <c r="K219" s="166"/>
      <c r="L219" s="166"/>
      <c r="M219" s="166"/>
      <c r="N219" s="26"/>
      <c r="O219" s="167"/>
      <c r="P219" s="168"/>
      <c r="Q219" s="65"/>
      <c r="R219" s="66"/>
      <c r="S219" s="28"/>
    </row>
    <row r="220" spans="1:19">
      <c r="A220" s="169"/>
      <c r="B220" s="170"/>
      <c r="C220" s="170"/>
      <c r="D220" s="170"/>
      <c r="E220" s="170"/>
      <c r="F220" s="170"/>
      <c r="G220" s="170"/>
      <c r="H220" s="170"/>
      <c r="I220" s="171"/>
      <c r="J220" s="166"/>
      <c r="K220" s="166"/>
      <c r="L220" s="166"/>
      <c r="M220" s="166"/>
      <c r="N220" s="26"/>
      <c r="O220" s="167"/>
      <c r="P220" s="168"/>
      <c r="Q220" s="65"/>
      <c r="R220" s="66"/>
      <c r="S220" s="28"/>
    </row>
    <row r="221" spans="1:19">
      <c r="A221" s="169"/>
      <c r="B221" s="170"/>
      <c r="C221" s="170"/>
      <c r="D221" s="170"/>
      <c r="E221" s="170"/>
      <c r="F221" s="170"/>
      <c r="G221" s="170"/>
      <c r="H221" s="170"/>
      <c r="I221" s="171"/>
      <c r="J221" s="166"/>
      <c r="K221" s="166"/>
      <c r="L221" s="166"/>
      <c r="M221" s="166"/>
      <c r="N221" s="26"/>
      <c r="O221" s="167"/>
      <c r="P221" s="168"/>
      <c r="Q221" s="65"/>
      <c r="R221" s="66"/>
      <c r="S221" s="28"/>
    </row>
    <row r="222" spans="1:19">
      <c r="A222" s="169"/>
      <c r="B222" s="170"/>
      <c r="C222" s="170"/>
      <c r="D222" s="170"/>
      <c r="E222" s="170"/>
      <c r="F222" s="170"/>
      <c r="G222" s="170"/>
      <c r="H222" s="170"/>
      <c r="I222" s="171"/>
      <c r="J222" s="166"/>
      <c r="K222" s="166"/>
      <c r="L222" s="166"/>
      <c r="M222" s="166"/>
      <c r="N222" s="26"/>
      <c r="O222" s="167"/>
      <c r="P222" s="168"/>
      <c r="Q222" s="65"/>
      <c r="R222" s="65"/>
      <c r="S222" s="28"/>
    </row>
    <row r="223" spans="1:19" ht="15" customHeight="1">
      <c r="A223" s="154" t="s">
        <v>140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5"/>
      <c r="Q223" s="104">
        <f>SUM(Q213:Q222)</f>
        <v>0</v>
      </c>
      <c r="R223" s="104">
        <f>SUM(R213:R222)</f>
        <v>0</v>
      </c>
      <c r="S223" s="27"/>
    </row>
    <row r="224" spans="1:19" ht="15" customHeight="1">
      <c r="A224" s="178" t="s">
        <v>139</v>
      </c>
      <c r="B224" s="178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P224" s="179"/>
      <c r="Q224" s="180">
        <f>$P$24</f>
        <v>43556</v>
      </c>
      <c r="R224" s="181"/>
      <c r="S224" s="27"/>
    </row>
    <row r="225" spans="1:19" ht="25.5" customHeight="1">
      <c r="A225" s="172" t="s">
        <v>138</v>
      </c>
      <c r="B225" s="174"/>
      <c r="C225" s="174"/>
      <c r="D225" s="174"/>
      <c r="E225" s="174"/>
      <c r="F225" s="173"/>
      <c r="G225" s="172" t="s">
        <v>6</v>
      </c>
      <c r="H225" s="174"/>
      <c r="I225" s="173"/>
      <c r="J225" s="172" t="s">
        <v>135</v>
      </c>
      <c r="K225" s="173"/>
      <c r="L225" s="172" t="s">
        <v>134</v>
      </c>
      <c r="M225" s="173"/>
      <c r="N225" s="103" t="s">
        <v>133</v>
      </c>
      <c r="O225" s="172" t="s">
        <v>132</v>
      </c>
      <c r="P225" s="173"/>
      <c r="Q225" s="93" t="str">
        <f>"Сальдо, "&amp;$R$4</f>
        <v>Сальдо, тыс.руб</v>
      </c>
      <c r="R225" s="93" t="str">
        <f>"Размер невыбранного лимита, "&amp;$R$4</f>
        <v>Размер невыбранного лимита, тыс.руб</v>
      </c>
      <c r="S225" s="21"/>
    </row>
    <row r="226" spans="1:19">
      <c r="A226" s="169"/>
      <c r="B226" s="170"/>
      <c r="C226" s="170"/>
      <c r="D226" s="170"/>
      <c r="E226" s="170"/>
      <c r="F226" s="171"/>
      <c r="G226" s="175"/>
      <c r="H226" s="176"/>
      <c r="I226" s="177"/>
      <c r="J226" s="166"/>
      <c r="K226" s="166"/>
      <c r="L226" s="166"/>
      <c r="M226" s="166"/>
      <c r="N226" s="26"/>
      <c r="O226" s="167"/>
      <c r="P226" s="168"/>
      <c r="Q226" s="65"/>
      <c r="R226" s="65"/>
      <c r="S226" s="21"/>
    </row>
    <row r="227" spans="1:19">
      <c r="A227" s="169"/>
      <c r="B227" s="170"/>
      <c r="C227" s="170"/>
      <c r="D227" s="170"/>
      <c r="E227" s="170"/>
      <c r="F227" s="171"/>
      <c r="G227" s="175"/>
      <c r="H227" s="176"/>
      <c r="I227" s="177"/>
      <c r="J227" s="166"/>
      <c r="K227" s="166"/>
      <c r="L227" s="166"/>
      <c r="M227" s="166"/>
      <c r="N227" s="26"/>
      <c r="O227" s="167"/>
      <c r="P227" s="168"/>
      <c r="Q227" s="65"/>
      <c r="R227" s="66"/>
      <c r="S227" s="21"/>
    </row>
    <row r="228" spans="1:19">
      <c r="A228" s="169"/>
      <c r="B228" s="170"/>
      <c r="C228" s="170"/>
      <c r="D228" s="170"/>
      <c r="E228" s="170"/>
      <c r="F228" s="171"/>
      <c r="G228" s="175"/>
      <c r="H228" s="176"/>
      <c r="I228" s="177"/>
      <c r="J228" s="166"/>
      <c r="K228" s="166"/>
      <c r="L228" s="166"/>
      <c r="M228" s="166"/>
      <c r="N228" s="26"/>
      <c r="O228" s="167"/>
      <c r="P228" s="168"/>
      <c r="Q228" s="65"/>
      <c r="R228" s="66"/>
      <c r="S228" s="21"/>
    </row>
    <row r="229" spans="1:19">
      <c r="A229" s="169"/>
      <c r="B229" s="170"/>
      <c r="C229" s="170"/>
      <c r="D229" s="170"/>
      <c r="E229" s="170"/>
      <c r="F229" s="171"/>
      <c r="G229" s="175"/>
      <c r="H229" s="176"/>
      <c r="I229" s="177"/>
      <c r="J229" s="166"/>
      <c r="K229" s="166"/>
      <c r="L229" s="166"/>
      <c r="M229" s="166"/>
      <c r="N229" s="26"/>
      <c r="O229" s="167"/>
      <c r="P229" s="168"/>
      <c r="Q229" s="65"/>
      <c r="R229" s="66"/>
      <c r="S229" s="21"/>
    </row>
    <row r="230" spans="1:19">
      <c r="A230" s="169"/>
      <c r="B230" s="170"/>
      <c r="C230" s="170"/>
      <c r="D230" s="170"/>
      <c r="E230" s="170"/>
      <c r="F230" s="171"/>
      <c r="G230" s="175"/>
      <c r="H230" s="176"/>
      <c r="I230" s="177"/>
      <c r="J230" s="166"/>
      <c r="K230" s="166"/>
      <c r="L230" s="166"/>
      <c r="M230" s="166"/>
      <c r="N230" s="26"/>
      <c r="O230" s="167"/>
      <c r="P230" s="168"/>
      <c r="Q230" s="65"/>
      <c r="R230" s="66"/>
      <c r="S230" s="21"/>
    </row>
    <row r="231" spans="1:19">
      <c r="A231" s="169"/>
      <c r="B231" s="170"/>
      <c r="C231" s="170"/>
      <c r="D231" s="170"/>
      <c r="E231" s="170"/>
      <c r="F231" s="171"/>
      <c r="G231" s="175"/>
      <c r="H231" s="176"/>
      <c r="I231" s="177"/>
      <c r="J231" s="166"/>
      <c r="K231" s="166"/>
      <c r="L231" s="166"/>
      <c r="M231" s="166"/>
      <c r="N231" s="26"/>
      <c r="O231" s="167"/>
      <c r="P231" s="168"/>
      <c r="Q231" s="65"/>
      <c r="R231" s="66"/>
      <c r="S231" s="21"/>
    </row>
    <row r="232" spans="1:19">
      <c r="A232" s="169"/>
      <c r="B232" s="170"/>
      <c r="C232" s="170"/>
      <c r="D232" s="170"/>
      <c r="E232" s="170"/>
      <c r="F232" s="171"/>
      <c r="G232" s="175"/>
      <c r="H232" s="176"/>
      <c r="I232" s="177"/>
      <c r="J232" s="166"/>
      <c r="K232" s="166"/>
      <c r="L232" s="166"/>
      <c r="M232" s="166"/>
      <c r="N232" s="26"/>
      <c r="O232" s="167"/>
      <c r="P232" s="168"/>
      <c r="Q232" s="65"/>
      <c r="R232" s="66"/>
      <c r="S232" s="21"/>
    </row>
    <row r="233" spans="1:19">
      <c r="A233" s="169"/>
      <c r="B233" s="170"/>
      <c r="C233" s="170"/>
      <c r="D233" s="170"/>
      <c r="E233" s="170"/>
      <c r="F233" s="171"/>
      <c r="G233" s="175"/>
      <c r="H233" s="176"/>
      <c r="I233" s="177"/>
      <c r="J233" s="166"/>
      <c r="K233" s="166"/>
      <c r="L233" s="166"/>
      <c r="M233" s="166"/>
      <c r="N233" s="26"/>
      <c r="O233" s="167"/>
      <c r="P233" s="168"/>
      <c r="Q233" s="65"/>
      <c r="R233" s="66"/>
      <c r="S233" s="21"/>
    </row>
    <row r="234" spans="1:19">
      <c r="A234" s="169"/>
      <c r="B234" s="170"/>
      <c r="C234" s="170"/>
      <c r="D234" s="170"/>
      <c r="E234" s="170"/>
      <c r="F234" s="171"/>
      <c r="G234" s="175"/>
      <c r="H234" s="176"/>
      <c r="I234" s="177"/>
      <c r="J234" s="166"/>
      <c r="K234" s="166"/>
      <c r="L234" s="166"/>
      <c r="M234" s="166"/>
      <c r="N234" s="26"/>
      <c r="O234" s="167"/>
      <c r="P234" s="168"/>
      <c r="Q234" s="65"/>
      <c r="R234" s="66"/>
      <c r="S234" s="21"/>
    </row>
    <row r="235" spans="1:19">
      <c r="A235" s="169"/>
      <c r="B235" s="170"/>
      <c r="C235" s="170"/>
      <c r="D235" s="170"/>
      <c r="E235" s="170"/>
      <c r="F235" s="171"/>
      <c r="G235" s="175"/>
      <c r="H235" s="176"/>
      <c r="I235" s="177"/>
      <c r="J235" s="166"/>
      <c r="K235" s="166"/>
      <c r="L235" s="166"/>
      <c r="M235" s="166"/>
      <c r="N235" s="26"/>
      <c r="O235" s="167"/>
      <c r="P235" s="168"/>
      <c r="Q235" s="65"/>
      <c r="R235" s="65"/>
      <c r="S235" s="21"/>
    </row>
    <row r="236" spans="1:19" ht="15" customHeight="1">
      <c r="A236" s="154" t="s">
        <v>137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5"/>
      <c r="Q236" s="104">
        <f>SUM(Q226:Q235)</f>
        <v>0</v>
      </c>
      <c r="R236" s="104">
        <f>SUM(R226:R235)</f>
        <v>0</v>
      </c>
      <c r="S236" s="21"/>
    </row>
    <row r="237" spans="1:19" ht="15" customHeight="1">
      <c r="A237" s="178" t="str">
        <f>"Лизинговые платежи к уплате с "&amp;TEXT($S$8,"ДД.ММ.ГГГГ")&amp;" до "&amp;"окончания срока действия договора"</f>
        <v>Лизинговые платежи к уплате с 01.04.2020 до окончания срока действия договора</v>
      </c>
      <c r="B237" s="178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9"/>
      <c r="Q237" s="180">
        <f>$P$24</f>
        <v>43556</v>
      </c>
      <c r="R237" s="181"/>
      <c r="S237" s="21"/>
    </row>
    <row r="238" spans="1:19" ht="25.5" customHeight="1">
      <c r="A238" s="172" t="s">
        <v>136</v>
      </c>
      <c r="B238" s="174"/>
      <c r="C238" s="174"/>
      <c r="D238" s="174"/>
      <c r="E238" s="174"/>
      <c r="F238" s="174"/>
      <c r="G238" s="174"/>
      <c r="H238" s="174"/>
      <c r="I238" s="173"/>
      <c r="J238" s="172" t="s">
        <v>135</v>
      </c>
      <c r="K238" s="173"/>
      <c r="L238" s="172" t="s">
        <v>134</v>
      </c>
      <c r="M238" s="173"/>
      <c r="N238" s="103" t="s">
        <v>133</v>
      </c>
      <c r="O238" s="172" t="s">
        <v>132</v>
      </c>
      <c r="P238" s="173"/>
      <c r="Q238" s="93" t="str">
        <f>"Сальдо, "&amp;$R$4</f>
        <v>Сальдо, тыс.руб</v>
      </c>
      <c r="R238" s="93" t="str">
        <f>"Размер невыбранного лимита, "&amp;$R$4</f>
        <v>Размер невыбранного лимита, тыс.руб</v>
      </c>
      <c r="S238" s="21"/>
    </row>
    <row r="239" spans="1:19">
      <c r="A239" s="169"/>
      <c r="B239" s="170"/>
      <c r="C239" s="170"/>
      <c r="D239" s="170"/>
      <c r="E239" s="170"/>
      <c r="F239" s="170"/>
      <c r="G239" s="170"/>
      <c r="H239" s="170"/>
      <c r="I239" s="171"/>
      <c r="J239" s="166"/>
      <c r="K239" s="166"/>
      <c r="L239" s="166"/>
      <c r="M239" s="166"/>
      <c r="N239" s="26"/>
      <c r="O239" s="167"/>
      <c r="P239" s="168"/>
      <c r="Q239" s="65"/>
      <c r="R239" s="65"/>
      <c r="S239" s="21"/>
    </row>
    <row r="240" spans="1:19">
      <c r="A240" s="169"/>
      <c r="B240" s="170"/>
      <c r="C240" s="170"/>
      <c r="D240" s="170"/>
      <c r="E240" s="170"/>
      <c r="F240" s="170"/>
      <c r="G240" s="170"/>
      <c r="H240" s="170"/>
      <c r="I240" s="171"/>
      <c r="J240" s="166"/>
      <c r="K240" s="166"/>
      <c r="L240" s="166"/>
      <c r="M240" s="166"/>
      <c r="N240" s="26"/>
      <c r="O240" s="167"/>
      <c r="P240" s="168"/>
      <c r="Q240" s="65"/>
      <c r="R240" s="66"/>
      <c r="S240" s="21"/>
    </row>
    <row r="241" spans="1:19">
      <c r="A241" s="169"/>
      <c r="B241" s="170"/>
      <c r="C241" s="170"/>
      <c r="D241" s="170"/>
      <c r="E241" s="170"/>
      <c r="F241" s="170"/>
      <c r="G241" s="170"/>
      <c r="H241" s="170"/>
      <c r="I241" s="171"/>
      <c r="J241" s="166"/>
      <c r="K241" s="166"/>
      <c r="L241" s="166"/>
      <c r="M241" s="166"/>
      <c r="N241" s="26"/>
      <c r="O241" s="167"/>
      <c r="P241" s="168"/>
      <c r="Q241" s="65"/>
      <c r="R241" s="66"/>
      <c r="S241" s="21"/>
    </row>
    <row r="242" spans="1:19">
      <c r="A242" s="169"/>
      <c r="B242" s="170"/>
      <c r="C242" s="170"/>
      <c r="D242" s="170"/>
      <c r="E242" s="170"/>
      <c r="F242" s="170"/>
      <c r="G242" s="170"/>
      <c r="H242" s="170"/>
      <c r="I242" s="171"/>
      <c r="J242" s="166"/>
      <c r="K242" s="166"/>
      <c r="L242" s="166"/>
      <c r="M242" s="166"/>
      <c r="N242" s="26"/>
      <c r="O242" s="167"/>
      <c r="P242" s="168"/>
      <c r="Q242" s="65"/>
      <c r="R242" s="66"/>
      <c r="S242" s="21"/>
    </row>
    <row r="243" spans="1:19">
      <c r="A243" s="169"/>
      <c r="B243" s="170"/>
      <c r="C243" s="170"/>
      <c r="D243" s="170"/>
      <c r="E243" s="170"/>
      <c r="F243" s="170"/>
      <c r="G243" s="170"/>
      <c r="H243" s="170"/>
      <c r="I243" s="171"/>
      <c r="J243" s="166"/>
      <c r="K243" s="166"/>
      <c r="L243" s="166"/>
      <c r="M243" s="166"/>
      <c r="N243" s="26"/>
      <c r="O243" s="167"/>
      <c r="P243" s="168"/>
      <c r="Q243" s="65"/>
      <c r="R243" s="66"/>
      <c r="S243" s="21"/>
    </row>
    <row r="244" spans="1:19">
      <c r="A244" s="169"/>
      <c r="B244" s="170"/>
      <c r="C244" s="170"/>
      <c r="D244" s="170"/>
      <c r="E244" s="170"/>
      <c r="F244" s="170"/>
      <c r="G244" s="170"/>
      <c r="H244" s="170"/>
      <c r="I244" s="171"/>
      <c r="J244" s="166"/>
      <c r="K244" s="166"/>
      <c r="L244" s="166"/>
      <c r="M244" s="166"/>
      <c r="N244" s="26"/>
      <c r="O244" s="167"/>
      <c r="P244" s="168"/>
      <c r="Q244" s="65"/>
      <c r="R244" s="66"/>
      <c r="S244" s="21"/>
    </row>
    <row r="245" spans="1:19">
      <c r="A245" s="169"/>
      <c r="B245" s="170"/>
      <c r="C245" s="170"/>
      <c r="D245" s="170"/>
      <c r="E245" s="170"/>
      <c r="F245" s="170"/>
      <c r="G245" s="170"/>
      <c r="H245" s="170"/>
      <c r="I245" s="171"/>
      <c r="J245" s="166"/>
      <c r="K245" s="166"/>
      <c r="L245" s="166"/>
      <c r="M245" s="166"/>
      <c r="N245" s="26"/>
      <c r="O245" s="167"/>
      <c r="P245" s="168"/>
      <c r="Q245" s="65"/>
      <c r="R245" s="66"/>
      <c r="S245" s="21"/>
    </row>
    <row r="246" spans="1:19">
      <c r="A246" s="169"/>
      <c r="B246" s="170"/>
      <c r="C246" s="170"/>
      <c r="D246" s="170"/>
      <c r="E246" s="170"/>
      <c r="F246" s="170"/>
      <c r="G246" s="170"/>
      <c r="H246" s="170"/>
      <c r="I246" s="171"/>
      <c r="J246" s="166"/>
      <c r="K246" s="166"/>
      <c r="L246" s="166"/>
      <c r="M246" s="166"/>
      <c r="N246" s="26"/>
      <c r="O246" s="167"/>
      <c r="P246" s="168"/>
      <c r="Q246" s="65"/>
      <c r="R246" s="66"/>
      <c r="S246" s="21"/>
    </row>
    <row r="247" spans="1:19">
      <c r="A247" s="169"/>
      <c r="B247" s="170"/>
      <c r="C247" s="170"/>
      <c r="D247" s="170"/>
      <c r="E247" s="170"/>
      <c r="F247" s="170"/>
      <c r="G247" s="170"/>
      <c r="H247" s="170"/>
      <c r="I247" s="171"/>
      <c r="J247" s="166"/>
      <c r="K247" s="166"/>
      <c r="L247" s="166"/>
      <c r="M247" s="166"/>
      <c r="N247" s="26"/>
      <c r="O247" s="167"/>
      <c r="P247" s="168"/>
      <c r="Q247" s="65"/>
      <c r="R247" s="66"/>
      <c r="S247" s="21"/>
    </row>
    <row r="248" spans="1:19">
      <c r="A248" s="169"/>
      <c r="B248" s="170"/>
      <c r="C248" s="170"/>
      <c r="D248" s="170"/>
      <c r="E248" s="170"/>
      <c r="F248" s="170"/>
      <c r="G248" s="170"/>
      <c r="H248" s="170"/>
      <c r="I248" s="171"/>
      <c r="J248" s="166"/>
      <c r="K248" s="166"/>
      <c r="L248" s="166"/>
      <c r="M248" s="166"/>
      <c r="N248" s="26"/>
      <c r="O248" s="167"/>
      <c r="P248" s="168"/>
      <c r="Q248" s="65"/>
      <c r="R248" s="65"/>
      <c r="S248" s="21"/>
    </row>
    <row r="249" spans="1:19" ht="15" customHeight="1">
      <c r="A249" s="154" t="s">
        <v>131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5"/>
      <c r="Q249" s="104">
        <f>SUM(Q239:Q248)</f>
        <v>0</v>
      </c>
      <c r="R249" s="104">
        <f>SUM(R239:R248)</f>
        <v>0</v>
      </c>
      <c r="S249" s="21"/>
    </row>
    <row r="250" spans="1:19">
      <c r="A250" s="156" t="s">
        <v>130</v>
      </c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7"/>
      <c r="Q250" s="105">
        <f>Q223+Q236+Q249</f>
        <v>0</v>
      </c>
      <c r="R250" s="105">
        <f>R223+R236+R249</f>
        <v>0</v>
      </c>
      <c r="S250" s="21"/>
    </row>
    <row r="251" spans="1:19">
      <c r="A251" s="158" t="s">
        <v>129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60">
        <f>$P$8</f>
        <v>43556</v>
      </c>
      <c r="R251" s="161"/>
      <c r="S251" s="21"/>
    </row>
    <row r="252" spans="1:19" ht="25.5">
      <c r="A252" s="162" t="s">
        <v>128</v>
      </c>
      <c r="B252" s="163"/>
      <c r="C252" s="163"/>
      <c r="D252" s="163"/>
      <c r="E252" s="163"/>
      <c r="F252" s="163"/>
      <c r="G252" s="164"/>
      <c r="H252" s="165" t="str">
        <f>"Сумма, "&amp;$R$4</f>
        <v>Сумма, тыс.руб</v>
      </c>
      <c r="I252" s="165"/>
      <c r="J252" s="165"/>
      <c r="K252" s="165"/>
      <c r="L252" s="165" t="s">
        <v>128</v>
      </c>
      <c r="M252" s="137"/>
      <c r="N252" s="137"/>
      <c r="O252" s="137"/>
      <c r="P252" s="137"/>
      <c r="Q252" s="106" t="str">
        <f>"Сумма, "&amp;$R$4</f>
        <v>Сумма, тыс.руб</v>
      </c>
      <c r="R252" s="107" t="s">
        <v>127</v>
      </c>
      <c r="S252" s="21"/>
    </row>
    <row r="253" spans="1:19" ht="42.75" customHeight="1">
      <c r="A253" s="147" t="s">
        <v>126</v>
      </c>
      <c r="B253" s="148"/>
      <c r="C253" s="148"/>
      <c r="D253" s="148"/>
      <c r="E253" s="148"/>
      <c r="F253" s="148"/>
      <c r="G253" s="149"/>
      <c r="H253" s="144"/>
      <c r="I253" s="144"/>
      <c r="J253" s="144"/>
      <c r="K253" s="144"/>
      <c r="L253" s="150" t="s">
        <v>125</v>
      </c>
      <c r="M253" s="151"/>
      <c r="N253" s="151"/>
      <c r="O253" s="151"/>
      <c r="P253" s="152"/>
      <c r="Q253" s="25"/>
      <c r="R253" s="24"/>
      <c r="S253" s="21"/>
    </row>
    <row r="254" spans="1:19" ht="16.5" customHeight="1">
      <c r="A254" s="147" t="s">
        <v>124</v>
      </c>
      <c r="B254" s="148"/>
      <c r="C254" s="148"/>
      <c r="D254" s="148"/>
      <c r="E254" s="148"/>
      <c r="F254" s="148"/>
      <c r="G254" s="149"/>
      <c r="H254" s="153">
        <f>SUM(H255:K257)</f>
        <v>0</v>
      </c>
      <c r="I254" s="153"/>
      <c r="J254" s="153"/>
      <c r="K254" s="153"/>
      <c r="L254" s="108" t="s">
        <v>123</v>
      </c>
      <c r="M254" s="98"/>
      <c r="N254" s="98"/>
      <c r="O254" s="98"/>
      <c r="P254" s="109"/>
      <c r="Q254" s="25"/>
      <c r="R254" s="24"/>
      <c r="S254" s="21"/>
    </row>
    <row r="255" spans="1:19" ht="18" customHeight="1">
      <c r="A255" s="261" t="s">
        <v>122</v>
      </c>
      <c r="B255" s="262"/>
      <c r="C255" s="262"/>
      <c r="D255" s="262"/>
      <c r="E255" s="262"/>
      <c r="F255" s="262"/>
      <c r="G255" s="263"/>
      <c r="H255" s="144"/>
      <c r="I255" s="144"/>
      <c r="J255" s="144"/>
      <c r="K255" s="144"/>
      <c r="L255" s="145"/>
      <c r="M255" s="145"/>
      <c r="N255" s="145"/>
      <c r="O255" s="145"/>
      <c r="P255" s="145"/>
      <c r="Q255" s="145"/>
      <c r="R255" s="145"/>
      <c r="S255" s="21"/>
    </row>
    <row r="256" spans="1:19" ht="18" customHeight="1">
      <c r="A256" s="261" t="s">
        <v>121</v>
      </c>
      <c r="B256" s="262"/>
      <c r="C256" s="262"/>
      <c r="D256" s="262"/>
      <c r="E256" s="262"/>
      <c r="F256" s="262"/>
      <c r="G256" s="263"/>
      <c r="H256" s="144"/>
      <c r="I256" s="144"/>
      <c r="J256" s="144"/>
      <c r="K256" s="144"/>
      <c r="L256" s="146"/>
      <c r="M256" s="146"/>
      <c r="N256" s="146"/>
      <c r="O256" s="146"/>
      <c r="P256" s="146"/>
      <c r="Q256" s="146"/>
      <c r="R256" s="146"/>
      <c r="S256" s="21"/>
    </row>
    <row r="257" spans="1:19">
      <c r="A257" s="261" t="s">
        <v>120</v>
      </c>
      <c r="B257" s="262"/>
      <c r="C257" s="262"/>
      <c r="D257" s="262"/>
      <c r="E257" s="262"/>
      <c r="F257" s="262"/>
      <c r="G257" s="263"/>
      <c r="H257" s="144"/>
      <c r="I257" s="144"/>
      <c r="J257" s="144"/>
      <c r="K257" s="144"/>
      <c r="L257" s="139"/>
      <c r="M257" s="139"/>
      <c r="N257" s="139"/>
      <c r="O257" s="139"/>
      <c r="P257" s="139"/>
      <c r="Q257" s="139"/>
      <c r="R257" s="139"/>
      <c r="S257" s="21"/>
    </row>
    <row r="258" spans="1:19" ht="18.75">
      <c r="A258" s="136" t="s">
        <v>206</v>
      </c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21"/>
    </row>
    <row r="259" spans="1:19" ht="15" customHeight="1">
      <c r="A259" s="124" t="s">
        <v>207</v>
      </c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6"/>
      <c r="S259" s="21"/>
    </row>
    <row r="260" spans="1:19" ht="34.5" customHeight="1">
      <c r="A260" s="137" t="s">
        <v>152</v>
      </c>
      <c r="B260" s="137"/>
      <c r="C260" s="137"/>
      <c r="D260" s="137"/>
      <c r="E260" s="137"/>
      <c r="F260" s="137"/>
      <c r="G260" s="137"/>
      <c r="H260" s="137"/>
      <c r="I260" s="137"/>
      <c r="J260" s="138" t="s">
        <v>208</v>
      </c>
      <c r="K260" s="139"/>
      <c r="L260" s="139"/>
      <c r="M260" s="139"/>
      <c r="N260" s="139"/>
      <c r="O260" s="140"/>
      <c r="P260" s="103" t="s">
        <v>210</v>
      </c>
      <c r="Q260" s="103" t="s">
        <v>209</v>
      </c>
      <c r="R260" s="103" t="str">
        <f>"Сумма, "&amp;$R$4</f>
        <v>Сумма, тыс.руб</v>
      </c>
      <c r="S260" s="21"/>
    </row>
    <row r="261" spans="1:19" ht="18.75">
      <c r="A261" s="132"/>
      <c r="B261" s="132"/>
      <c r="C261" s="132"/>
      <c r="D261" s="132"/>
      <c r="E261" s="132"/>
      <c r="F261" s="132"/>
      <c r="G261" s="132"/>
      <c r="H261" s="132"/>
      <c r="I261" s="132"/>
      <c r="J261" s="133"/>
      <c r="K261" s="134"/>
      <c r="L261" s="134"/>
      <c r="M261" s="134"/>
      <c r="N261" s="134"/>
      <c r="O261" s="135"/>
      <c r="P261" s="48"/>
      <c r="Q261" s="48"/>
      <c r="R261" s="67"/>
      <c r="S261" s="21"/>
    </row>
    <row r="262" spans="1:19" ht="18.75">
      <c r="A262" s="132"/>
      <c r="B262" s="132"/>
      <c r="C262" s="132"/>
      <c r="D262" s="132"/>
      <c r="E262" s="132"/>
      <c r="F262" s="132"/>
      <c r="G262" s="132"/>
      <c r="H262" s="132"/>
      <c r="I262" s="132"/>
      <c r="J262" s="133"/>
      <c r="K262" s="134"/>
      <c r="L262" s="134"/>
      <c r="M262" s="134"/>
      <c r="N262" s="134"/>
      <c r="O262" s="135"/>
      <c r="P262" s="48"/>
      <c r="Q262" s="48"/>
      <c r="R262" s="67"/>
      <c r="S262" s="21"/>
    </row>
    <row r="263" spans="1:19" ht="18.75">
      <c r="A263" s="132"/>
      <c r="B263" s="132"/>
      <c r="C263" s="132"/>
      <c r="D263" s="132"/>
      <c r="E263" s="132"/>
      <c r="F263" s="132"/>
      <c r="G263" s="132"/>
      <c r="H263" s="132"/>
      <c r="I263" s="132"/>
      <c r="J263" s="133"/>
      <c r="K263" s="134"/>
      <c r="L263" s="134"/>
      <c r="M263" s="134"/>
      <c r="N263" s="134"/>
      <c r="O263" s="135"/>
      <c r="P263" s="48"/>
      <c r="Q263" s="48"/>
      <c r="R263" s="67"/>
      <c r="S263" s="21"/>
    </row>
    <row r="264" spans="1:19" ht="18.75">
      <c r="A264" s="132"/>
      <c r="B264" s="132"/>
      <c r="C264" s="132"/>
      <c r="D264" s="132"/>
      <c r="E264" s="132"/>
      <c r="F264" s="132"/>
      <c r="G264" s="132"/>
      <c r="H264" s="132"/>
      <c r="I264" s="132"/>
      <c r="J264" s="133"/>
      <c r="K264" s="134"/>
      <c r="L264" s="134"/>
      <c r="M264" s="134"/>
      <c r="N264" s="134"/>
      <c r="O264" s="135"/>
      <c r="P264" s="48"/>
      <c r="Q264" s="48"/>
      <c r="R264" s="67"/>
      <c r="S264" s="21"/>
    </row>
    <row r="265" spans="1:19" ht="18.75">
      <c r="A265" s="132"/>
      <c r="B265" s="132"/>
      <c r="C265" s="132"/>
      <c r="D265" s="132"/>
      <c r="E265" s="132"/>
      <c r="F265" s="132"/>
      <c r="G265" s="132"/>
      <c r="H265" s="132"/>
      <c r="I265" s="132"/>
      <c r="J265" s="133"/>
      <c r="K265" s="134"/>
      <c r="L265" s="134"/>
      <c r="M265" s="134"/>
      <c r="N265" s="134"/>
      <c r="O265" s="135"/>
      <c r="P265" s="48"/>
      <c r="Q265" s="48"/>
      <c r="R265" s="67"/>
      <c r="S265" s="21"/>
    </row>
    <row r="266" spans="1:19">
      <c r="A266" s="127" t="s">
        <v>211</v>
      </c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9"/>
      <c r="R266" s="110">
        <f>SUM(R261:R265)</f>
        <v>0</v>
      </c>
      <c r="S266" s="21"/>
    </row>
    <row r="267" spans="1:19" ht="15" customHeight="1">
      <c r="A267" s="124" t="s">
        <v>213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6"/>
      <c r="S267" s="21"/>
    </row>
    <row r="268" spans="1:19" ht="38.25" customHeight="1">
      <c r="A268" s="130" t="s">
        <v>152</v>
      </c>
      <c r="B268" s="130"/>
      <c r="C268" s="130"/>
      <c r="D268" s="130"/>
      <c r="E268" s="130"/>
      <c r="F268" s="131" t="s">
        <v>212</v>
      </c>
      <c r="G268" s="130"/>
      <c r="H268" s="130"/>
      <c r="I268" s="130"/>
      <c r="J268" s="130"/>
      <c r="K268" s="130" t="s">
        <v>208</v>
      </c>
      <c r="L268" s="130"/>
      <c r="M268" s="130"/>
      <c r="N268" s="130"/>
      <c r="O268" s="130"/>
      <c r="P268" s="103" t="s">
        <v>210</v>
      </c>
      <c r="Q268" s="103" t="s">
        <v>209</v>
      </c>
      <c r="R268" s="103" t="str">
        <f>"Стоимость заложенного имущества, "&amp;$R$4</f>
        <v>Стоимость заложенного имущества, тыс.руб</v>
      </c>
      <c r="S268" s="21"/>
    </row>
    <row r="269" spans="1:19" ht="18.75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48"/>
      <c r="Q269" s="48"/>
      <c r="R269" s="67"/>
      <c r="S269" s="21"/>
    </row>
    <row r="270" spans="1:19" ht="18.75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48"/>
      <c r="Q270" s="48"/>
      <c r="R270" s="67"/>
      <c r="S270" s="21"/>
    </row>
    <row r="271" spans="1:19" ht="18.75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48"/>
      <c r="Q271" s="48"/>
      <c r="R271" s="67"/>
      <c r="S271" s="21"/>
    </row>
    <row r="272" spans="1:19" ht="18.75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48"/>
      <c r="Q272" s="48"/>
      <c r="R272" s="67"/>
      <c r="S272" s="21"/>
    </row>
    <row r="273" spans="1:19" ht="18.75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48"/>
      <c r="Q273" s="48"/>
      <c r="R273" s="67"/>
      <c r="S273" s="21"/>
    </row>
    <row r="274" spans="1:19">
      <c r="A274" s="127" t="s">
        <v>211</v>
      </c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9"/>
      <c r="R274" s="110">
        <f>SUM(R269:R273)</f>
        <v>0</v>
      </c>
      <c r="S274" s="21"/>
    </row>
    <row r="275" spans="1:19" ht="18.75" customHeight="1">
      <c r="A275" s="121" t="s">
        <v>119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21"/>
    </row>
    <row r="276" spans="1:19" ht="93" customHeight="1">
      <c r="A276" s="122" t="s">
        <v>214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21"/>
    </row>
    <row r="277" spans="1:19" ht="30.75" customHeight="1">
      <c r="A277" s="22"/>
      <c r="B277" s="22"/>
      <c r="C277" s="22"/>
      <c r="D277" s="22"/>
      <c r="E277" s="22"/>
      <c r="F277" s="22"/>
      <c r="G277" s="22"/>
      <c r="H277" s="23"/>
      <c r="I277" s="23"/>
      <c r="J277" s="23"/>
      <c r="K277" s="23"/>
      <c r="L277" s="23"/>
      <c r="M277" s="260" t="s">
        <v>118</v>
      </c>
      <c r="N277" s="260"/>
      <c r="O277" s="260"/>
      <c r="P277" s="260"/>
      <c r="Q277" s="260"/>
      <c r="R277" s="260"/>
      <c r="S277" s="21"/>
    </row>
    <row r="278" spans="1:19" ht="16.5" customHeight="1">
      <c r="A278" s="22"/>
      <c r="B278" s="22" t="s">
        <v>117</v>
      </c>
      <c r="C278" s="22"/>
      <c r="D278" s="22"/>
      <c r="E278" s="22"/>
      <c r="F278" s="22"/>
      <c r="G278" s="22"/>
      <c r="H278" s="22" t="s">
        <v>116</v>
      </c>
      <c r="I278" s="22"/>
      <c r="J278" s="22"/>
      <c r="K278" s="22"/>
      <c r="L278" s="22"/>
      <c r="M278" s="22" t="s">
        <v>115</v>
      </c>
      <c r="N278" s="22"/>
      <c r="O278" s="22"/>
      <c r="P278" s="22"/>
      <c r="Q278" s="22"/>
      <c r="R278" s="22"/>
      <c r="S278" s="21"/>
    </row>
    <row r="279" spans="1:19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</row>
    <row r="280" spans="1:19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</row>
  </sheetData>
  <sheetProtection password="CD1E" sheet="1" objects="1" scenarios="1"/>
  <mergeCells count="788">
    <mergeCell ref="A111:H111"/>
    <mergeCell ref="L111:Q111"/>
    <mergeCell ref="A112:H112"/>
    <mergeCell ref="L112:Q112"/>
    <mergeCell ref="A113:H113"/>
    <mergeCell ref="L113:Q113"/>
    <mergeCell ref="A114:H114"/>
    <mergeCell ref="L114:Q114"/>
    <mergeCell ref="A115:H115"/>
    <mergeCell ref="L115:Q115"/>
    <mergeCell ref="A5:I5"/>
    <mergeCell ref="J5:R5"/>
    <mergeCell ref="A6:E6"/>
    <mergeCell ref="F6:H6"/>
    <mergeCell ref="I6:M6"/>
    <mergeCell ref="N6:R6"/>
    <mergeCell ref="A2:R2"/>
    <mergeCell ref="A3:I3"/>
    <mergeCell ref="J3:O3"/>
    <mergeCell ref="P3:Q3"/>
    <mergeCell ref="A4:I4"/>
    <mergeCell ref="J4:O4"/>
    <mergeCell ref="P4:Q4"/>
    <mergeCell ref="A10:H10"/>
    <mergeCell ref="I10:J10"/>
    <mergeCell ref="K10:L10"/>
    <mergeCell ref="M10:N10"/>
    <mergeCell ref="A11:H11"/>
    <mergeCell ref="I11:J11"/>
    <mergeCell ref="K11:L11"/>
    <mergeCell ref="M11:N11"/>
    <mergeCell ref="A7:R7"/>
    <mergeCell ref="A8:O8"/>
    <mergeCell ref="P8:Q8"/>
    <mergeCell ref="R8:R9"/>
    <mergeCell ref="A9:H9"/>
    <mergeCell ref="I9:J9"/>
    <mergeCell ref="K9:L9"/>
    <mergeCell ref="M9:N9"/>
    <mergeCell ref="A14:H14"/>
    <mergeCell ref="I14:J14"/>
    <mergeCell ref="K14:L14"/>
    <mergeCell ref="M14:N14"/>
    <mergeCell ref="A15:H15"/>
    <mergeCell ref="I15:J15"/>
    <mergeCell ref="K15:L15"/>
    <mergeCell ref="M15:N15"/>
    <mergeCell ref="A12:H12"/>
    <mergeCell ref="I12:J12"/>
    <mergeCell ref="K12:L12"/>
    <mergeCell ref="M12:N12"/>
    <mergeCell ref="A13:H13"/>
    <mergeCell ref="I13:J13"/>
    <mergeCell ref="K13:L13"/>
    <mergeCell ref="M13:N13"/>
    <mergeCell ref="A18:H18"/>
    <mergeCell ref="I18:J18"/>
    <mergeCell ref="K18:L18"/>
    <mergeCell ref="M18:N18"/>
    <mergeCell ref="A19:H19"/>
    <mergeCell ref="I19:J19"/>
    <mergeCell ref="K19:L19"/>
    <mergeCell ref="M19:N19"/>
    <mergeCell ref="A16:H16"/>
    <mergeCell ref="I16:J16"/>
    <mergeCell ref="K16:L16"/>
    <mergeCell ref="M16:N16"/>
    <mergeCell ref="A17:H17"/>
    <mergeCell ref="I17:J17"/>
    <mergeCell ref="K17:L17"/>
    <mergeCell ref="M17:N17"/>
    <mergeCell ref="A21:R21"/>
    <mergeCell ref="A22:R22"/>
    <mergeCell ref="A23:R23"/>
    <mergeCell ref="A24:O24"/>
    <mergeCell ref="P24:Q24"/>
    <mergeCell ref="R24:R25"/>
    <mergeCell ref="A25:I25"/>
    <mergeCell ref="J25:K25"/>
    <mergeCell ref="L25:M25"/>
    <mergeCell ref="N25:O25"/>
    <mergeCell ref="A28:I28"/>
    <mergeCell ref="J28:K28"/>
    <mergeCell ref="L28:M28"/>
    <mergeCell ref="N28:O28"/>
    <mergeCell ref="A29:I29"/>
    <mergeCell ref="J29:K29"/>
    <mergeCell ref="L29:M29"/>
    <mergeCell ref="N29:O29"/>
    <mergeCell ref="A26:I26"/>
    <mergeCell ref="J26:K26"/>
    <mergeCell ref="L26:M26"/>
    <mergeCell ref="N26:O26"/>
    <mergeCell ref="A27:I27"/>
    <mergeCell ref="J27:K27"/>
    <mergeCell ref="L27:M27"/>
    <mergeCell ref="N27:O27"/>
    <mergeCell ref="A32:I32"/>
    <mergeCell ref="J32:K32"/>
    <mergeCell ref="L32:M32"/>
    <mergeCell ref="N32:O32"/>
    <mergeCell ref="A33:I33"/>
    <mergeCell ref="J33:K33"/>
    <mergeCell ref="L33:M33"/>
    <mergeCell ref="N33:O33"/>
    <mergeCell ref="A30:I30"/>
    <mergeCell ref="J30:K30"/>
    <mergeCell ref="L30:M30"/>
    <mergeCell ref="N30:O30"/>
    <mergeCell ref="A31:I31"/>
    <mergeCell ref="J31:K31"/>
    <mergeCell ref="L31:M31"/>
    <mergeCell ref="N31:O31"/>
    <mergeCell ref="A37:O37"/>
    <mergeCell ref="P37:Q37"/>
    <mergeCell ref="R37:R38"/>
    <mergeCell ref="A38:I38"/>
    <mergeCell ref="J38:K38"/>
    <mergeCell ref="L38:M38"/>
    <mergeCell ref="N38:O38"/>
    <mergeCell ref="A34:I34"/>
    <mergeCell ref="J34:K34"/>
    <mergeCell ref="L34:M34"/>
    <mergeCell ref="N34:O34"/>
    <mergeCell ref="A35:I35"/>
    <mergeCell ref="J35:K35"/>
    <mergeCell ref="L35:M35"/>
    <mergeCell ref="N35:O35"/>
    <mergeCell ref="A41:I41"/>
    <mergeCell ref="J41:K41"/>
    <mergeCell ref="L41:M41"/>
    <mergeCell ref="N41:O41"/>
    <mergeCell ref="A42:I42"/>
    <mergeCell ref="J42:K42"/>
    <mergeCell ref="L42:M42"/>
    <mergeCell ref="N42:O42"/>
    <mergeCell ref="A39:I39"/>
    <mergeCell ref="J39:K39"/>
    <mergeCell ref="L39:M39"/>
    <mergeCell ref="N39:O39"/>
    <mergeCell ref="A40:I40"/>
    <mergeCell ref="J40:K40"/>
    <mergeCell ref="L40:M40"/>
    <mergeCell ref="N40:O40"/>
    <mergeCell ref="A45:I45"/>
    <mergeCell ref="J45:K45"/>
    <mergeCell ref="L45:M45"/>
    <mergeCell ref="N45:O45"/>
    <mergeCell ref="A46:I46"/>
    <mergeCell ref="J46:K46"/>
    <mergeCell ref="L46:M46"/>
    <mergeCell ref="N46:O46"/>
    <mergeCell ref="A43:I43"/>
    <mergeCell ref="J43:K43"/>
    <mergeCell ref="L43:M43"/>
    <mergeCell ref="N43:O43"/>
    <mergeCell ref="A44:I44"/>
    <mergeCell ref="J44:K44"/>
    <mergeCell ref="L44:M44"/>
    <mergeCell ref="N44:O44"/>
    <mergeCell ref="A51:R51"/>
    <mergeCell ref="A52:R52"/>
    <mergeCell ref="A53:R53"/>
    <mergeCell ref="A54:K54"/>
    <mergeCell ref="L54:O54"/>
    <mergeCell ref="A55:K55"/>
    <mergeCell ref="L55:M55"/>
    <mergeCell ref="N55:O55"/>
    <mergeCell ref="A47:I47"/>
    <mergeCell ref="J47:K47"/>
    <mergeCell ref="L47:M47"/>
    <mergeCell ref="N47:O47"/>
    <mergeCell ref="A48:I48"/>
    <mergeCell ref="J48:K48"/>
    <mergeCell ref="L48:M48"/>
    <mergeCell ref="N48:O48"/>
    <mergeCell ref="A58:K58"/>
    <mergeCell ref="L58:M58"/>
    <mergeCell ref="N58:O58"/>
    <mergeCell ref="A59:K59"/>
    <mergeCell ref="L59:M59"/>
    <mergeCell ref="N59:O59"/>
    <mergeCell ref="A56:K56"/>
    <mergeCell ref="L56:M56"/>
    <mergeCell ref="N56:O56"/>
    <mergeCell ref="A57:K57"/>
    <mergeCell ref="L57:M57"/>
    <mergeCell ref="N57:O57"/>
    <mergeCell ref="A63:K63"/>
    <mergeCell ref="L63:M63"/>
    <mergeCell ref="N63:O63"/>
    <mergeCell ref="A64:K64"/>
    <mergeCell ref="L64:M64"/>
    <mergeCell ref="N64:O64"/>
    <mergeCell ref="A60:K60"/>
    <mergeCell ref="L60:M60"/>
    <mergeCell ref="N60:O60"/>
    <mergeCell ref="L61:M61"/>
    <mergeCell ref="N61:O61"/>
    <mergeCell ref="A62:K62"/>
    <mergeCell ref="L62:O62"/>
    <mergeCell ref="A67:K67"/>
    <mergeCell ref="L67:M67"/>
    <mergeCell ref="N67:O67"/>
    <mergeCell ref="A68:K68"/>
    <mergeCell ref="L68:M68"/>
    <mergeCell ref="N68:O68"/>
    <mergeCell ref="A65:K65"/>
    <mergeCell ref="L65:M65"/>
    <mergeCell ref="N65:O65"/>
    <mergeCell ref="A66:K66"/>
    <mergeCell ref="L66:M66"/>
    <mergeCell ref="N66:O66"/>
    <mergeCell ref="A72:K72"/>
    <mergeCell ref="L72:M72"/>
    <mergeCell ref="N72:O72"/>
    <mergeCell ref="A73:K73"/>
    <mergeCell ref="L73:M73"/>
    <mergeCell ref="N73:O73"/>
    <mergeCell ref="L69:M69"/>
    <mergeCell ref="N69:O69"/>
    <mergeCell ref="A70:K70"/>
    <mergeCell ref="L70:O70"/>
    <mergeCell ref="A71:K71"/>
    <mergeCell ref="L71:M71"/>
    <mergeCell ref="N71:O71"/>
    <mergeCell ref="A76:K76"/>
    <mergeCell ref="L76:M76"/>
    <mergeCell ref="N76:O76"/>
    <mergeCell ref="L77:M77"/>
    <mergeCell ref="N77:O77"/>
    <mergeCell ref="L78:M78"/>
    <mergeCell ref="N78:O78"/>
    <mergeCell ref="A74:K74"/>
    <mergeCell ref="L74:M74"/>
    <mergeCell ref="N74:O74"/>
    <mergeCell ref="A75:K75"/>
    <mergeCell ref="L75:M75"/>
    <mergeCell ref="N75:O75"/>
    <mergeCell ref="A84:H84"/>
    <mergeCell ref="L84:Q84"/>
    <mergeCell ref="A90:H90"/>
    <mergeCell ref="L90:Q90"/>
    <mergeCell ref="A91:H91"/>
    <mergeCell ref="L91:Q91"/>
    <mergeCell ref="A79:R79"/>
    <mergeCell ref="A80:R80"/>
    <mergeCell ref="A81:R81"/>
    <mergeCell ref="A82:Q82"/>
    <mergeCell ref="A83:H83"/>
    <mergeCell ref="L83:Q83"/>
    <mergeCell ref="A85:H85"/>
    <mergeCell ref="L85:Q85"/>
    <mergeCell ref="A86:H86"/>
    <mergeCell ref="L86:Q86"/>
    <mergeCell ref="A87:H87"/>
    <mergeCell ref="L87:Q87"/>
    <mergeCell ref="A88:H88"/>
    <mergeCell ref="L88:Q88"/>
    <mergeCell ref="A89:H89"/>
    <mergeCell ref="L89:Q89"/>
    <mergeCell ref="A96:H96"/>
    <mergeCell ref="L96:Q96"/>
    <mergeCell ref="A97:H97"/>
    <mergeCell ref="L97:Q97"/>
    <mergeCell ref="A103:H103"/>
    <mergeCell ref="L103:Q103"/>
    <mergeCell ref="A92:H92"/>
    <mergeCell ref="L92:Q92"/>
    <mergeCell ref="A93:H93"/>
    <mergeCell ref="L93:Q93"/>
    <mergeCell ref="A94:Q94"/>
    <mergeCell ref="A95:Q95"/>
    <mergeCell ref="A98:H98"/>
    <mergeCell ref="L98:Q98"/>
    <mergeCell ref="A99:H99"/>
    <mergeCell ref="L99:Q99"/>
    <mergeCell ref="A100:H100"/>
    <mergeCell ref="L100:Q100"/>
    <mergeCell ref="A101:H101"/>
    <mergeCell ref="L101:Q101"/>
    <mergeCell ref="A102:H102"/>
    <mergeCell ref="L102:Q102"/>
    <mergeCell ref="A107:Q107"/>
    <mergeCell ref="A108:Q108"/>
    <mergeCell ref="A109:H109"/>
    <mergeCell ref="L109:Q109"/>
    <mergeCell ref="A110:H110"/>
    <mergeCell ref="L110:Q110"/>
    <mergeCell ref="A104:H104"/>
    <mergeCell ref="L104:Q104"/>
    <mergeCell ref="A105:H105"/>
    <mergeCell ref="L105:Q105"/>
    <mergeCell ref="A106:H106"/>
    <mergeCell ref="L106:Q106"/>
    <mergeCell ref="A119:H119"/>
    <mergeCell ref="L119:Q119"/>
    <mergeCell ref="A120:Q120"/>
    <mergeCell ref="A121:Q121"/>
    <mergeCell ref="A122:H122"/>
    <mergeCell ref="L122:Q122"/>
    <mergeCell ref="A116:H116"/>
    <mergeCell ref="L116:Q116"/>
    <mergeCell ref="A117:H117"/>
    <mergeCell ref="L117:Q117"/>
    <mergeCell ref="A118:H118"/>
    <mergeCell ref="L118:Q118"/>
    <mergeCell ref="A131:H131"/>
    <mergeCell ref="L131:Q131"/>
    <mergeCell ref="A132:H132"/>
    <mergeCell ref="L132:Q132"/>
    <mergeCell ref="A133:Q133"/>
    <mergeCell ref="A134:Q134"/>
    <mergeCell ref="A123:H123"/>
    <mergeCell ref="L123:Q123"/>
    <mergeCell ref="A129:H129"/>
    <mergeCell ref="L129:Q129"/>
    <mergeCell ref="A130:H130"/>
    <mergeCell ref="L130:Q130"/>
    <mergeCell ref="A124:H124"/>
    <mergeCell ref="A125:H125"/>
    <mergeCell ref="A126:H126"/>
    <mergeCell ref="A127:H127"/>
    <mergeCell ref="A128:H128"/>
    <mergeCell ref="A135:R135"/>
    <mergeCell ref="A136:R136"/>
    <mergeCell ref="A137:R137"/>
    <mergeCell ref="A138:O138"/>
    <mergeCell ref="P138:Q138"/>
    <mergeCell ref="R138:R139"/>
    <mergeCell ref="A139:I139"/>
    <mergeCell ref="J139:K139"/>
    <mergeCell ref="L139:M139"/>
    <mergeCell ref="N139:O139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P151:Q151"/>
    <mergeCell ref="R151:R152"/>
    <mergeCell ref="A152:I152"/>
    <mergeCell ref="J152:K152"/>
    <mergeCell ref="L152:M152"/>
    <mergeCell ref="N152:O152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1:O151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65:R165"/>
    <mergeCell ref="A166:R166"/>
    <mergeCell ref="A167:R167"/>
    <mergeCell ref="A168:P168"/>
    <mergeCell ref="Q168:R168"/>
    <mergeCell ref="A169:I169"/>
    <mergeCell ref="J169:K169"/>
    <mergeCell ref="L169:M169"/>
    <mergeCell ref="O169:P169"/>
    <mergeCell ref="A172:I172"/>
    <mergeCell ref="J172:K172"/>
    <mergeCell ref="L172:M172"/>
    <mergeCell ref="O172:P172"/>
    <mergeCell ref="A173:I173"/>
    <mergeCell ref="J173:K173"/>
    <mergeCell ref="L173:M173"/>
    <mergeCell ref="O173:P173"/>
    <mergeCell ref="A170:I170"/>
    <mergeCell ref="J170:K170"/>
    <mergeCell ref="L170:M170"/>
    <mergeCell ref="O170:P170"/>
    <mergeCell ref="A171:I171"/>
    <mergeCell ref="J171:K171"/>
    <mergeCell ref="L171:M171"/>
    <mergeCell ref="O171:P171"/>
    <mergeCell ref="A176:I176"/>
    <mergeCell ref="J176:K176"/>
    <mergeCell ref="L176:M176"/>
    <mergeCell ref="O176:P176"/>
    <mergeCell ref="A177:I177"/>
    <mergeCell ref="J177:K177"/>
    <mergeCell ref="L177:M177"/>
    <mergeCell ref="O177:P177"/>
    <mergeCell ref="A174:I174"/>
    <mergeCell ref="J174:K174"/>
    <mergeCell ref="L174:M174"/>
    <mergeCell ref="O174:P174"/>
    <mergeCell ref="A175:I175"/>
    <mergeCell ref="J175:K175"/>
    <mergeCell ref="L175:M175"/>
    <mergeCell ref="O175:P175"/>
    <mergeCell ref="A180:P180"/>
    <mergeCell ref="A181:P181"/>
    <mergeCell ref="Q181:R181"/>
    <mergeCell ref="A182:F182"/>
    <mergeCell ref="G182:I182"/>
    <mergeCell ref="J182:K182"/>
    <mergeCell ref="L182:M182"/>
    <mergeCell ref="O182:P182"/>
    <mergeCell ref="A178:I178"/>
    <mergeCell ref="J178:K178"/>
    <mergeCell ref="L178:M178"/>
    <mergeCell ref="O178:P178"/>
    <mergeCell ref="A179:I179"/>
    <mergeCell ref="J179:K179"/>
    <mergeCell ref="L179:M179"/>
    <mergeCell ref="O179:P179"/>
    <mergeCell ref="A183:F183"/>
    <mergeCell ref="G183:I183"/>
    <mergeCell ref="J183:K183"/>
    <mergeCell ref="L183:M183"/>
    <mergeCell ref="O183:P183"/>
    <mergeCell ref="A184:F184"/>
    <mergeCell ref="G184:I184"/>
    <mergeCell ref="J184:K184"/>
    <mergeCell ref="L184:M184"/>
    <mergeCell ref="O184:P184"/>
    <mergeCell ref="A185:F185"/>
    <mergeCell ref="G185:I185"/>
    <mergeCell ref="J185:K185"/>
    <mergeCell ref="L185:M185"/>
    <mergeCell ref="O185:P185"/>
    <mergeCell ref="A186:F186"/>
    <mergeCell ref="G186:I186"/>
    <mergeCell ref="J186:K186"/>
    <mergeCell ref="L186:M186"/>
    <mergeCell ref="O186:P186"/>
    <mergeCell ref="A187:F187"/>
    <mergeCell ref="G187:I187"/>
    <mergeCell ref="J187:K187"/>
    <mergeCell ref="L187:M187"/>
    <mergeCell ref="O187:P187"/>
    <mergeCell ref="A188:F188"/>
    <mergeCell ref="G188:I188"/>
    <mergeCell ref="J188:K188"/>
    <mergeCell ref="L188:M188"/>
    <mergeCell ref="O188:P188"/>
    <mergeCell ref="A189:F189"/>
    <mergeCell ref="G189:I189"/>
    <mergeCell ref="J189:K189"/>
    <mergeCell ref="L189:M189"/>
    <mergeCell ref="O189:P189"/>
    <mergeCell ref="A190:F190"/>
    <mergeCell ref="G190:I190"/>
    <mergeCell ref="J190:K190"/>
    <mergeCell ref="L190:M190"/>
    <mergeCell ref="O190:P190"/>
    <mergeCell ref="Q194:R194"/>
    <mergeCell ref="A195:I195"/>
    <mergeCell ref="J195:K195"/>
    <mergeCell ref="L195:M195"/>
    <mergeCell ref="O195:P195"/>
    <mergeCell ref="A191:F191"/>
    <mergeCell ref="G191:I191"/>
    <mergeCell ref="J191:K191"/>
    <mergeCell ref="L191:M191"/>
    <mergeCell ref="O191:P191"/>
    <mergeCell ref="A192:F192"/>
    <mergeCell ref="G192:I192"/>
    <mergeCell ref="J192:K192"/>
    <mergeCell ref="L192:M192"/>
    <mergeCell ref="O192:P192"/>
    <mergeCell ref="A196:I196"/>
    <mergeCell ref="J196:K196"/>
    <mergeCell ref="L196:M196"/>
    <mergeCell ref="O196:P196"/>
    <mergeCell ref="A197:I197"/>
    <mergeCell ref="J197:K197"/>
    <mergeCell ref="L197:M197"/>
    <mergeCell ref="O197:P197"/>
    <mergeCell ref="A193:P193"/>
    <mergeCell ref="A194:P194"/>
    <mergeCell ref="A200:I200"/>
    <mergeCell ref="J200:K200"/>
    <mergeCell ref="L200:M200"/>
    <mergeCell ref="O200:P200"/>
    <mergeCell ref="A201:I201"/>
    <mergeCell ref="J201:K201"/>
    <mergeCell ref="L201:M201"/>
    <mergeCell ref="O201:P201"/>
    <mergeCell ref="A198:I198"/>
    <mergeCell ref="J198:K198"/>
    <mergeCell ref="L198:M198"/>
    <mergeCell ref="O198:P198"/>
    <mergeCell ref="A199:I199"/>
    <mergeCell ref="J199:K199"/>
    <mergeCell ref="L199:M199"/>
    <mergeCell ref="O199:P199"/>
    <mergeCell ref="A204:I204"/>
    <mergeCell ref="J204:K204"/>
    <mergeCell ref="L204:M204"/>
    <mergeCell ref="O204:P204"/>
    <mergeCell ref="A205:I205"/>
    <mergeCell ref="J205:K205"/>
    <mergeCell ref="L205:M205"/>
    <mergeCell ref="O205:P205"/>
    <mergeCell ref="A202:I202"/>
    <mergeCell ref="J202:K202"/>
    <mergeCell ref="L202:M202"/>
    <mergeCell ref="O202:P202"/>
    <mergeCell ref="A203:I203"/>
    <mergeCell ref="J203:K203"/>
    <mergeCell ref="L203:M203"/>
    <mergeCell ref="O203:P203"/>
    <mergeCell ref="A212:I212"/>
    <mergeCell ref="J212:K212"/>
    <mergeCell ref="L212:M212"/>
    <mergeCell ref="O212:P212"/>
    <mergeCell ref="A213:I213"/>
    <mergeCell ref="J213:K213"/>
    <mergeCell ref="L213:M213"/>
    <mergeCell ref="O213:P213"/>
    <mergeCell ref="A206:P206"/>
    <mergeCell ref="A207:P207"/>
    <mergeCell ref="A208:R208"/>
    <mergeCell ref="A209:R209"/>
    <mergeCell ref="A210:R210"/>
    <mergeCell ref="A211:P211"/>
    <mergeCell ref="Q211:R211"/>
    <mergeCell ref="A216:I216"/>
    <mergeCell ref="J216:K216"/>
    <mergeCell ref="L216:M216"/>
    <mergeCell ref="O216:P216"/>
    <mergeCell ref="A217:I217"/>
    <mergeCell ref="J217:K217"/>
    <mergeCell ref="L217:M217"/>
    <mergeCell ref="O217:P217"/>
    <mergeCell ref="A214:I214"/>
    <mergeCell ref="J214:K214"/>
    <mergeCell ref="L214:M214"/>
    <mergeCell ref="O214:P214"/>
    <mergeCell ref="A215:I215"/>
    <mergeCell ref="J215:K215"/>
    <mergeCell ref="L215:M215"/>
    <mergeCell ref="O215:P215"/>
    <mergeCell ref="A220:I220"/>
    <mergeCell ref="J220:K220"/>
    <mergeCell ref="L220:M220"/>
    <mergeCell ref="O220:P220"/>
    <mergeCell ref="A221:I221"/>
    <mergeCell ref="J221:K221"/>
    <mergeCell ref="L221:M221"/>
    <mergeCell ref="O221:P221"/>
    <mergeCell ref="A218:I218"/>
    <mergeCell ref="J218:K218"/>
    <mergeCell ref="L218:M218"/>
    <mergeCell ref="O218:P218"/>
    <mergeCell ref="A219:I219"/>
    <mergeCell ref="J219:K219"/>
    <mergeCell ref="L219:M219"/>
    <mergeCell ref="O219:P219"/>
    <mergeCell ref="Q224:R224"/>
    <mergeCell ref="A225:F225"/>
    <mergeCell ref="G225:I225"/>
    <mergeCell ref="J225:K225"/>
    <mergeCell ref="L225:M225"/>
    <mergeCell ref="O225:P225"/>
    <mergeCell ref="A222:I222"/>
    <mergeCell ref="J222:K222"/>
    <mergeCell ref="L222:M222"/>
    <mergeCell ref="O222:P222"/>
    <mergeCell ref="A223:P223"/>
    <mergeCell ref="A224:P224"/>
    <mergeCell ref="A226:F226"/>
    <mergeCell ref="G226:I226"/>
    <mergeCell ref="J226:K226"/>
    <mergeCell ref="L226:M226"/>
    <mergeCell ref="O226:P226"/>
    <mergeCell ref="A227:F227"/>
    <mergeCell ref="G227:I227"/>
    <mergeCell ref="J227:K227"/>
    <mergeCell ref="L227:M227"/>
    <mergeCell ref="O227:P227"/>
    <mergeCell ref="A228:F228"/>
    <mergeCell ref="G228:I228"/>
    <mergeCell ref="J228:K228"/>
    <mergeCell ref="L228:M228"/>
    <mergeCell ref="O228:P228"/>
    <mergeCell ref="A229:F229"/>
    <mergeCell ref="G229:I229"/>
    <mergeCell ref="J229:K229"/>
    <mergeCell ref="L229:M229"/>
    <mergeCell ref="O229:P229"/>
    <mergeCell ref="A230:F230"/>
    <mergeCell ref="G230:I230"/>
    <mergeCell ref="J230:K230"/>
    <mergeCell ref="L230:M230"/>
    <mergeCell ref="O230:P230"/>
    <mergeCell ref="A231:F231"/>
    <mergeCell ref="G231:I231"/>
    <mergeCell ref="J231:K231"/>
    <mergeCell ref="L231:M231"/>
    <mergeCell ref="O231:P231"/>
    <mergeCell ref="A232:F232"/>
    <mergeCell ref="G232:I232"/>
    <mergeCell ref="J232:K232"/>
    <mergeCell ref="L232:M232"/>
    <mergeCell ref="O232:P232"/>
    <mergeCell ref="A233:F233"/>
    <mergeCell ref="G233:I233"/>
    <mergeCell ref="J233:K233"/>
    <mergeCell ref="L233:M233"/>
    <mergeCell ref="O233:P233"/>
    <mergeCell ref="A236:P236"/>
    <mergeCell ref="A237:P237"/>
    <mergeCell ref="Q237:R237"/>
    <mergeCell ref="A238:I238"/>
    <mergeCell ref="J238:K238"/>
    <mergeCell ref="L238:M238"/>
    <mergeCell ref="O238:P238"/>
    <mergeCell ref="A234:F234"/>
    <mergeCell ref="G234:I234"/>
    <mergeCell ref="J234:K234"/>
    <mergeCell ref="L234:M234"/>
    <mergeCell ref="O234:P234"/>
    <mergeCell ref="A235:F235"/>
    <mergeCell ref="G235:I235"/>
    <mergeCell ref="J235:K235"/>
    <mergeCell ref="L235:M235"/>
    <mergeCell ref="O235:P235"/>
    <mergeCell ref="A241:I241"/>
    <mergeCell ref="J241:K241"/>
    <mergeCell ref="L241:M241"/>
    <mergeCell ref="O241:P241"/>
    <mergeCell ref="A242:I242"/>
    <mergeCell ref="J242:K242"/>
    <mergeCell ref="L242:M242"/>
    <mergeCell ref="O242:P242"/>
    <mergeCell ref="A239:I239"/>
    <mergeCell ref="J239:K239"/>
    <mergeCell ref="L239:M239"/>
    <mergeCell ref="O239:P239"/>
    <mergeCell ref="A240:I240"/>
    <mergeCell ref="J240:K240"/>
    <mergeCell ref="L240:M240"/>
    <mergeCell ref="O240:P240"/>
    <mergeCell ref="A245:I245"/>
    <mergeCell ref="J245:K245"/>
    <mergeCell ref="L245:M245"/>
    <mergeCell ref="O245:P245"/>
    <mergeCell ref="A246:I246"/>
    <mergeCell ref="J246:K246"/>
    <mergeCell ref="L246:M246"/>
    <mergeCell ref="O246:P246"/>
    <mergeCell ref="A243:I243"/>
    <mergeCell ref="J243:K243"/>
    <mergeCell ref="L243:M243"/>
    <mergeCell ref="O243:P243"/>
    <mergeCell ref="A244:I244"/>
    <mergeCell ref="J244:K244"/>
    <mergeCell ref="L244:M244"/>
    <mergeCell ref="O244:P244"/>
    <mergeCell ref="A249:P249"/>
    <mergeCell ref="A250:P250"/>
    <mergeCell ref="A251:P251"/>
    <mergeCell ref="Q251:R251"/>
    <mergeCell ref="A252:G252"/>
    <mergeCell ref="H252:K252"/>
    <mergeCell ref="L252:P252"/>
    <mergeCell ref="A247:I247"/>
    <mergeCell ref="J247:K247"/>
    <mergeCell ref="L247:M247"/>
    <mergeCell ref="O247:P247"/>
    <mergeCell ref="A248:I248"/>
    <mergeCell ref="J248:K248"/>
    <mergeCell ref="L248:M248"/>
    <mergeCell ref="O248:P248"/>
    <mergeCell ref="A257:G257"/>
    <mergeCell ref="H257:K257"/>
    <mergeCell ref="A258:R258"/>
    <mergeCell ref="A259:R259"/>
    <mergeCell ref="A260:I260"/>
    <mergeCell ref="J260:O260"/>
    <mergeCell ref="A253:G253"/>
    <mergeCell ref="H253:K253"/>
    <mergeCell ref="L253:P253"/>
    <mergeCell ref="A254:G254"/>
    <mergeCell ref="H254:K254"/>
    <mergeCell ref="A255:G255"/>
    <mergeCell ref="H255:K255"/>
    <mergeCell ref="L255:R257"/>
    <mergeCell ref="A256:G256"/>
    <mergeCell ref="H256:K256"/>
    <mergeCell ref="A264:I264"/>
    <mergeCell ref="J264:O264"/>
    <mergeCell ref="A265:I265"/>
    <mergeCell ref="J265:O265"/>
    <mergeCell ref="A266:Q266"/>
    <mergeCell ref="A267:R267"/>
    <mergeCell ref="A261:I261"/>
    <mergeCell ref="J261:O261"/>
    <mergeCell ref="A262:I262"/>
    <mergeCell ref="J262:O262"/>
    <mergeCell ref="A263:I263"/>
    <mergeCell ref="J263:O263"/>
    <mergeCell ref="A270:E270"/>
    <mergeCell ref="F270:J270"/>
    <mergeCell ref="K270:O270"/>
    <mergeCell ref="A271:E271"/>
    <mergeCell ref="F271:J271"/>
    <mergeCell ref="K271:O271"/>
    <mergeCell ref="A268:E268"/>
    <mergeCell ref="F268:J268"/>
    <mergeCell ref="K268:O268"/>
    <mergeCell ref="A269:E269"/>
    <mergeCell ref="F269:J269"/>
    <mergeCell ref="K269:O269"/>
    <mergeCell ref="M277:R277"/>
    <mergeCell ref="A274:Q274"/>
    <mergeCell ref="A275:R275"/>
    <mergeCell ref="A276:R276"/>
    <mergeCell ref="A272:E272"/>
    <mergeCell ref="F272:J272"/>
    <mergeCell ref="K272:O272"/>
    <mergeCell ref="A273:E273"/>
    <mergeCell ref="F273:J273"/>
    <mergeCell ref="K273:O273"/>
  </mergeCells>
  <conditionalFormatting sqref="P24">
    <cfRule type="expression" dxfId="3" priority="4">
      <formula>$P$24=""</formula>
    </cfRule>
  </conditionalFormatting>
  <conditionalFormatting sqref="P138">
    <cfRule type="expression" dxfId="2" priority="3">
      <formula>$P$24=""</formula>
    </cfRule>
  </conditionalFormatting>
  <conditionalFormatting sqref="P151">
    <cfRule type="expression" dxfId="1" priority="2">
      <formula>$P$24=""</formula>
    </cfRule>
  </conditionalFormatting>
  <conditionalFormatting sqref="P8">
    <cfRule type="expression" dxfId="0" priority="1">
      <formula>$P$24=""</formula>
    </cfRule>
  </conditionalFormatting>
  <dataValidations count="1">
    <dataValidation type="list" allowBlank="1" showInputMessage="1" showErrorMessage="1" sqref="UYQ983229:UYR983238 JK170:JL179 TG170:TH179 ADC170:ADD179 AMY170:AMZ179 AWU170:AWV179 BGQ170:BGR179 BQM170:BQN179 CAI170:CAJ179 CKE170:CKF179 CUA170:CUB179 DDW170:DDX179 DNS170:DNT179 DXO170:DXP179 EHK170:EHL179 ERG170:ERH179 FBC170:FBD179 FKY170:FKZ179 FUU170:FUV179 GEQ170:GER179 GOM170:GON179 GYI170:GYJ179 HIE170:HIF179 HSA170:HSB179 IBW170:IBX179 ILS170:ILT179 IVO170:IVP179 JFK170:JFL179 JPG170:JPH179 JZC170:JZD179 KIY170:KIZ179 KSU170:KSV179 LCQ170:LCR179 LMM170:LMN179 LWI170:LWJ179 MGE170:MGF179 MQA170:MQB179 MZW170:MZX179 NJS170:NJT179 NTO170:NTP179 ODK170:ODL179 ONG170:ONH179 OXC170:OXD179 PGY170:PGZ179 PQU170:PQV179 QAQ170:QAR179 QKM170:QKN179 QUI170:QUJ179 REE170:REF179 ROA170:ROB179 RXW170:RXX179 SHS170:SHT179 SRO170:SRP179 TBK170:TBL179 TLG170:TLH179 TVC170:TVD179 UEY170:UEZ179 UOU170:UOV179 UYQ170:UYR179 VIM170:VIN179 VSI170:VSJ179 WCE170:WCF179 WMA170:WMB179 WVW170:WVX179 O65658:P65667 JK65656:JL65665 TG65656:TH65665 ADC65656:ADD65665 AMY65656:AMZ65665 AWU65656:AWV65665 BGQ65656:BGR65665 BQM65656:BQN65665 CAI65656:CAJ65665 CKE65656:CKF65665 CUA65656:CUB65665 DDW65656:DDX65665 DNS65656:DNT65665 DXO65656:DXP65665 EHK65656:EHL65665 ERG65656:ERH65665 FBC65656:FBD65665 FKY65656:FKZ65665 FUU65656:FUV65665 GEQ65656:GER65665 GOM65656:GON65665 GYI65656:GYJ65665 HIE65656:HIF65665 HSA65656:HSB65665 IBW65656:IBX65665 ILS65656:ILT65665 IVO65656:IVP65665 JFK65656:JFL65665 JPG65656:JPH65665 JZC65656:JZD65665 KIY65656:KIZ65665 KSU65656:KSV65665 LCQ65656:LCR65665 LMM65656:LMN65665 LWI65656:LWJ65665 MGE65656:MGF65665 MQA65656:MQB65665 MZW65656:MZX65665 NJS65656:NJT65665 NTO65656:NTP65665 ODK65656:ODL65665 ONG65656:ONH65665 OXC65656:OXD65665 PGY65656:PGZ65665 PQU65656:PQV65665 QAQ65656:QAR65665 QKM65656:QKN65665 QUI65656:QUJ65665 REE65656:REF65665 ROA65656:ROB65665 RXW65656:RXX65665 SHS65656:SHT65665 SRO65656:SRP65665 TBK65656:TBL65665 TLG65656:TLH65665 TVC65656:TVD65665 UEY65656:UEZ65665 UOU65656:UOV65665 UYQ65656:UYR65665 VIM65656:VIN65665 VSI65656:VSJ65665 WCE65656:WCF65665 WMA65656:WMB65665 WVW65656:WVX65665 O131194:P131203 JK131192:JL131201 TG131192:TH131201 ADC131192:ADD131201 AMY131192:AMZ131201 AWU131192:AWV131201 BGQ131192:BGR131201 BQM131192:BQN131201 CAI131192:CAJ131201 CKE131192:CKF131201 CUA131192:CUB131201 DDW131192:DDX131201 DNS131192:DNT131201 DXO131192:DXP131201 EHK131192:EHL131201 ERG131192:ERH131201 FBC131192:FBD131201 FKY131192:FKZ131201 FUU131192:FUV131201 GEQ131192:GER131201 GOM131192:GON131201 GYI131192:GYJ131201 HIE131192:HIF131201 HSA131192:HSB131201 IBW131192:IBX131201 ILS131192:ILT131201 IVO131192:IVP131201 JFK131192:JFL131201 JPG131192:JPH131201 JZC131192:JZD131201 KIY131192:KIZ131201 KSU131192:KSV131201 LCQ131192:LCR131201 LMM131192:LMN131201 LWI131192:LWJ131201 MGE131192:MGF131201 MQA131192:MQB131201 MZW131192:MZX131201 NJS131192:NJT131201 NTO131192:NTP131201 ODK131192:ODL131201 ONG131192:ONH131201 OXC131192:OXD131201 PGY131192:PGZ131201 PQU131192:PQV131201 QAQ131192:QAR131201 QKM131192:QKN131201 QUI131192:QUJ131201 REE131192:REF131201 ROA131192:ROB131201 RXW131192:RXX131201 SHS131192:SHT131201 SRO131192:SRP131201 TBK131192:TBL131201 TLG131192:TLH131201 TVC131192:TVD131201 UEY131192:UEZ131201 UOU131192:UOV131201 UYQ131192:UYR131201 VIM131192:VIN131201 VSI131192:VSJ131201 WCE131192:WCF131201 WMA131192:WMB131201 WVW131192:WVX131201 O196730:P196739 JK196728:JL196737 TG196728:TH196737 ADC196728:ADD196737 AMY196728:AMZ196737 AWU196728:AWV196737 BGQ196728:BGR196737 BQM196728:BQN196737 CAI196728:CAJ196737 CKE196728:CKF196737 CUA196728:CUB196737 DDW196728:DDX196737 DNS196728:DNT196737 DXO196728:DXP196737 EHK196728:EHL196737 ERG196728:ERH196737 FBC196728:FBD196737 FKY196728:FKZ196737 FUU196728:FUV196737 GEQ196728:GER196737 GOM196728:GON196737 GYI196728:GYJ196737 HIE196728:HIF196737 HSA196728:HSB196737 IBW196728:IBX196737 ILS196728:ILT196737 IVO196728:IVP196737 JFK196728:JFL196737 JPG196728:JPH196737 JZC196728:JZD196737 KIY196728:KIZ196737 KSU196728:KSV196737 LCQ196728:LCR196737 LMM196728:LMN196737 LWI196728:LWJ196737 MGE196728:MGF196737 MQA196728:MQB196737 MZW196728:MZX196737 NJS196728:NJT196737 NTO196728:NTP196737 ODK196728:ODL196737 ONG196728:ONH196737 OXC196728:OXD196737 PGY196728:PGZ196737 PQU196728:PQV196737 QAQ196728:QAR196737 QKM196728:QKN196737 QUI196728:QUJ196737 REE196728:REF196737 ROA196728:ROB196737 RXW196728:RXX196737 SHS196728:SHT196737 SRO196728:SRP196737 TBK196728:TBL196737 TLG196728:TLH196737 TVC196728:TVD196737 UEY196728:UEZ196737 UOU196728:UOV196737 UYQ196728:UYR196737 VIM196728:VIN196737 VSI196728:VSJ196737 WCE196728:WCF196737 WMA196728:WMB196737 WVW196728:WVX196737 O262266:P262275 JK262264:JL262273 TG262264:TH262273 ADC262264:ADD262273 AMY262264:AMZ262273 AWU262264:AWV262273 BGQ262264:BGR262273 BQM262264:BQN262273 CAI262264:CAJ262273 CKE262264:CKF262273 CUA262264:CUB262273 DDW262264:DDX262273 DNS262264:DNT262273 DXO262264:DXP262273 EHK262264:EHL262273 ERG262264:ERH262273 FBC262264:FBD262273 FKY262264:FKZ262273 FUU262264:FUV262273 GEQ262264:GER262273 GOM262264:GON262273 GYI262264:GYJ262273 HIE262264:HIF262273 HSA262264:HSB262273 IBW262264:IBX262273 ILS262264:ILT262273 IVO262264:IVP262273 JFK262264:JFL262273 JPG262264:JPH262273 JZC262264:JZD262273 KIY262264:KIZ262273 KSU262264:KSV262273 LCQ262264:LCR262273 LMM262264:LMN262273 LWI262264:LWJ262273 MGE262264:MGF262273 MQA262264:MQB262273 MZW262264:MZX262273 NJS262264:NJT262273 NTO262264:NTP262273 ODK262264:ODL262273 ONG262264:ONH262273 OXC262264:OXD262273 PGY262264:PGZ262273 PQU262264:PQV262273 QAQ262264:QAR262273 QKM262264:QKN262273 QUI262264:QUJ262273 REE262264:REF262273 ROA262264:ROB262273 RXW262264:RXX262273 SHS262264:SHT262273 SRO262264:SRP262273 TBK262264:TBL262273 TLG262264:TLH262273 TVC262264:TVD262273 UEY262264:UEZ262273 UOU262264:UOV262273 UYQ262264:UYR262273 VIM262264:VIN262273 VSI262264:VSJ262273 WCE262264:WCF262273 WMA262264:WMB262273 WVW262264:WVX262273 O327802:P327811 JK327800:JL327809 TG327800:TH327809 ADC327800:ADD327809 AMY327800:AMZ327809 AWU327800:AWV327809 BGQ327800:BGR327809 BQM327800:BQN327809 CAI327800:CAJ327809 CKE327800:CKF327809 CUA327800:CUB327809 DDW327800:DDX327809 DNS327800:DNT327809 DXO327800:DXP327809 EHK327800:EHL327809 ERG327800:ERH327809 FBC327800:FBD327809 FKY327800:FKZ327809 FUU327800:FUV327809 GEQ327800:GER327809 GOM327800:GON327809 GYI327800:GYJ327809 HIE327800:HIF327809 HSA327800:HSB327809 IBW327800:IBX327809 ILS327800:ILT327809 IVO327800:IVP327809 JFK327800:JFL327809 JPG327800:JPH327809 JZC327800:JZD327809 KIY327800:KIZ327809 KSU327800:KSV327809 LCQ327800:LCR327809 LMM327800:LMN327809 LWI327800:LWJ327809 MGE327800:MGF327809 MQA327800:MQB327809 MZW327800:MZX327809 NJS327800:NJT327809 NTO327800:NTP327809 ODK327800:ODL327809 ONG327800:ONH327809 OXC327800:OXD327809 PGY327800:PGZ327809 PQU327800:PQV327809 QAQ327800:QAR327809 QKM327800:QKN327809 QUI327800:QUJ327809 REE327800:REF327809 ROA327800:ROB327809 RXW327800:RXX327809 SHS327800:SHT327809 SRO327800:SRP327809 TBK327800:TBL327809 TLG327800:TLH327809 TVC327800:TVD327809 UEY327800:UEZ327809 UOU327800:UOV327809 UYQ327800:UYR327809 VIM327800:VIN327809 VSI327800:VSJ327809 WCE327800:WCF327809 WMA327800:WMB327809 WVW327800:WVX327809 O393338:P393347 JK393336:JL393345 TG393336:TH393345 ADC393336:ADD393345 AMY393336:AMZ393345 AWU393336:AWV393345 BGQ393336:BGR393345 BQM393336:BQN393345 CAI393336:CAJ393345 CKE393336:CKF393345 CUA393336:CUB393345 DDW393336:DDX393345 DNS393336:DNT393345 DXO393336:DXP393345 EHK393336:EHL393345 ERG393336:ERH393345 FBC393336:FBD393345 FKY393336:FKZ393345 FUU393336:FUV393345 GEQ393336:GER393345 GOM393336:GON393345 GYI393336:GYJ393345 HIE393336:HIF393345 HSA393336:HSB393345 IBW393336:IBX393345 ILS393336:ILT393345 IVO393336:IVP393345 JFK393336:JFL393345 JPG393336:JPH393345 JZC393336:JZD393345 KIY393336:KIZ393345 KSU393336:KSV393345 LCQ393336:LCR393345 LMM393336:LMN393345 LWI393336:LWJ393345 MGE393336:MGF393345 MQA393336:MQB393345 MZW393336:MZX393345 NJS393336:NJT393345 NTO393336:NTP393345 ODK393336:ODL393345 ONG393336:ONH393345 OXC393336:OXD393345 PGY393336:PGZ393345 PQU393336:PQV393345 QAQ393336:QAR393345 QKM393336:QKN393345 QUI393336:QUJ393345 REE393336:REF393345 ROA393336:ROB393345 RXW393336:RXX393345 SHS393336:SHT393345 SRO393336:SRP393345 TBK393336:TBL393345 TLG393336:TLH393345 TVC393336:TVD393345 UEY393336:UEZ393345 UOU393336:UOV393345 UYQ393336:UYR393345 VIM393336:VIN393345 VSI393336:VSJ393345 WCE393336:WCF393345 WMA393336:WMB393345 WVW393336:WVX393345 O458874:P458883 JK458872:JL458881 TG458872:TH458881 ADC458872:ADD458881 AMY458872:AMZ458881 AWU458872:AWV458881 BGQ458872:BGR458881 BQM458872:BQN458881 CAI458872:CAJ458881 CKE458872:CKF458881 CUA458872:CUB458881 DDW458872:DDX458881 DNS458872:DNT458881 DXO458872:DXP458881 EHK458872:EHL458881 ERG458872:ERH458881 FBC458872:FBD458881 FKY458872:FKZ458881 FUU458872:FUV458881 GEQ458872:GER458881 GOM458872:GON458881 GYI458872:GYJ458881 HIE458872:HIF458881 HSA458872:HSB458881 IBW458872:IBX458881 ILS458872:ILT458881 IVO458872:IVP458881 JFK458872:JFL458881 JPG458872:JPH458881 JZC458872:JZD458881 KIY458872:KIZ458881 KSU458872:KSV458881 LCQ458872:LCR458881 LMM458872:LMN458881 LWI458872:LWJ458881 MGE458872:MGF458881 MQA458872:MQB458881 MZW458872:MZX458881 NJS458872:NJT458881 NTO458872:NTP458881 ODK458872:ODL458881 ONG458872:ONH458881 OXC458872:OXD458881 PGY458872:PGZ458881 PQU458872:PQV458881 QAQ458872:QAR458881 QKM458872:QKN458881 QUI458872:QUJ458881 REE458872:REF458881 ROA458872:ROB458881 RXW458872:RXX458881 SHS458872:SHT458881 SRO458872:SRP458881 TBK458872:TBL458881 TLG458872:TLH458881 TVC458872:TVD458881 UEY458872:UEZ458881 UOU458872:UOV458881 UYQ458872:UYR458881 VIM458872:VIN458881 VSI458872:VSJ458881 WCE458872:WCF458881 WMA458872:WMB458881 WVW458872:WVX458881 O524410:P524419 JK524408:JL524417 TG524408:TH524417 ADC524408:ADD524417 AMY524408:AMZ524417 AWU524408:AWV524417 BGQ524408:BGR524417 BQM524408:BQN524417 CAI524408:CAJ524417 CKE524408:CKF524417 CUA524408:CUB524417 DDW524408:DDX524417 DNS524408:DNT524417 DXO524408:DXP524417 EHK524408:EHL524417 ERG524408:ERH524417 FBC524408:FBD524417 FKY524408:FKZ524417 FUU524408:FUV524417 GEQ524408:GER524417 GOM524408:GON524417 GYI524408:GYJ524417 HIE524408:HIF524417 HSA524408:HSB524417 IBW524408:IBX524417 ILS524408:ILT524417 IVO524408:IVP524417 JFK524408:JFL524417 JPG524408:JPH524417 JZC524408:JZD524417 KIY524408:KIZ524417 KSU524408:KSV524417 LCQ524408:LCR524417 LMM524408:LMN524417 LWI524408:LWJ524417 MGE524408:MGF524417 MQA524408:MQB524417 MZW524408:MZX524417 NJS524408:NJT524417 NTO524408:NTP524417 ODK524408:ODL524417 ONG524408:ONH524417 OXC524408:OXD524417 PGY524408:PGZ524417 PQU524408:PQV524417 QAQ524408:QAR524417 QKM524408:QKN524417 QUI524408:QUJ524417 REE524408:REF524417 ROA524408:ROB524417 RXW524408:RXX524417 SHS524408:SHT524417 SRO524408:SRP524417 TBK524408:TBL524417 TLG524408:TLH524417 TVC524408:TVD524417 UEY524408:UEZ524417 UOU524408:UOV524417 UYQ524408:UYR524417 VIM524408:VIN524417 VSI524408:VSJ524417 WCE524408:WCF524417 WMA524408:WMB524417 WVW524408:WVX524417 O589946:P589955 JK589944:JL589953 TG589944:TH589953 ADC589944:ADD589953 AMY589944:AMZ589953 AWU589944:AWV589953 BGQ589944:BGR589953 BQM589944:BQN589953 CAI589944:CAJ589953 CKE589944:CKF589953 CUA589944:CUB589953 DDW589944:DDX589953 DNS589944:DNT589953 DXO589944:DXP589953 EHK589944:EHL589953 ERG589944:ERH589953 FBC589944:FBD589953 FKY589944:FKZ589953 FUU589944:FUV589953 GEQ589944:GER589953 GOM589944:GON589953 GYI589944:GYJ589953 HIE589944:HIF589953 HSA589944:HSB589953 IBW589944:IBX589953 ILS589944:ILT589953 IVO589944:IVP589953 JFK589944:JFL589953 JPG589944:JPH589953 JZC589944:JZD589953 KIY589944:KIZ589953 KSU589944:KSV589953 LCQ589944:LCR589953 LMM589944:LMN589953 LWI589944:LWJ589953 MGE589944:MGF589953 MQA589944:MQB589953 MZW589944:MZX589953 NJS589944:NJT589953 NTO589944:NTP589953 ODK589944:ODL589953 ONG589944:ONH589953 OXC589944:OXD589953 PGY589944:PGZ589953 PQU589944:PQV589953 QAQ589944:QAR589953 QKM589944:QKN589953 QUI589944:QUJ589953 REE589944:REF589953 ROA589944:ROB589953 RXW589944:RXX589953 SHS589944:SHT589953 SRO589944:SRP589953 TBK589944:TBL589953 TLG589944:TLH589953 TVC589944:TVD589953 UEY589944:UEZ589953 UOU589944:UOV589953 UYQ589944:UYR589953 VIM589944:VIN589953 VSI589944:VSJ589953 WCE589944:WCF589953 WMA589944:WMB589953 WVW589944:WVX589953 O655482:P655491 JK655480:JL655489 TG655480:TH655489 ADC655480:ADD655489 AMY655480:AMZ655489 AWU655480:AWV655489 BGQ655480:BGR655489 BQM655480:BQN655489 CAI655480:CAJ655489 CKE655480:CKF655489 CUA655480:CUB655489 DDW655480:DDX655489 DNS655480:DNT655489 DXO655480:DXP655489 EHK655480:EHL655489 ERG655480:ERH655489 FBC655480:FBD655489 FKY655480:FKZ655489 FUU655480:FUV655489 GEQ655480:GER655489 GOM655480:GON655489 GYI655480:GYJ655489 HIE655480:HIF655489 HSA655480:HSB655489 IBW655480:IBX655489 ILS655480:ILT655489 IVO655480:IVP655489 JFK655480:JFL655489 JPG655480:JPH655489 JZC655480:JZD655489 KIY655480:KIZ655489 KSU655480:KSV655489 LCQ655480:LCR655489 LMM655480:LMN655489 LWI655480:LWJ655489 MGE655480:MGF655489 MQA655480:MQB655489 MZW655480:MZX655489 NJS655480:NJT655489 NTO655480:NTP655489 ODK655480:ODL655489 ONG655480:ONH655489 OXC655480:OXD655489 PGY655480:PGZ655489 PQU655480:PQV655489 QAQ655480:QAR655489 QKM655480:QKN655489 QUI655480:QUJ655489 REE655480:REF655489 ROA655480:ROB655489 RXW655480:RXX655489 SHS655480:SHT655489 SRO655480:SRP655489 TBK655480:TBL655489 TLG655480:TLH655489 TVC655480:TVD655489 UEY655480:UEZ655489 UOU655480:UOV655489 UYQ655480:UYR655489 VIM655480:VIN655489 VSI655480:VSJ655489 WCE655480:WCF655489 WMA655480:WMB655489 WVW655480:WVX655489 O721018:P721027 JK721016:JL721025 TG721016:TH721025 ADC721016:ADD721025 AMY721016:AMZ721025 AWU721016:AWV721025 BGQ721016:BGR721025 BQM721016:BQN721025 CAI721016:CAJ721025 CKE721016:CKF721025 CUA721016:CUB721025 DDW721016:DDX721025 DNS721016:DNT721025 DXO721016:DXP721025 EHK721016:EHL721025 ERG721016:ERH721025 FBC721016:FBD721025 FKY721016:FKZ721025 FUU721016:FUV721025 GEQ721016:GER721025 GOM721016:GON721025 GYI721016:GYJ721025 HIE721016:HIF721025 HSA721016:HSB721025 IBW721016:IBX721025 ILS721016:ILT721025 IVO721016:IVP721025 JFK721016:JFL721025 JPG721016:JPH721025 JZC721016:JZD721025 KIY721016:KIZ721025 KSU721016:KSV721025 LCQ721016:LCR721025 LMM721016:LMN721025 LWI721016:LWJ721025 MGE721016:MGF721025 MQA721016:MQB721025 MZW721016:MZX721025 NJS721016:NJT721025 NTO721016:NTP721025 ODK721016:ODL721025 ONG721016:ONH721025 OXC721016:OXD721025 PGY721016:PGZ721025 PQU721016:PQV721025 QAQ721016:QAR721025 QKM721016:QKN721025 QUI721016:QUJ721025 REE721016:REF721025 ROA721016:ROB721025 RXW721016:RXX721025 SHS721016:SHT721025 SRO721016:SRP721025 TBK721016:TBL721025 TLG721016:TLH721025 TVC721016:TVD721025 UEY721016:UEZ721025 UOU721016:UOV721025 UYQ721016:UYR721025 VIM721016:VIN721025 VSI721016:VSJ721025 WCE721016:WCF721025 WMA721016:WMB721025 WVW721016:WVX721025 O786554:P786563 JK786552:JL786561 TG786552:TH786561 ADC786552:ADD786561 AMY786552:AMZ786561 AWU786552:AWV786561 BGQ786552:BGR786561 BQM786552:BQN786561 CAI786552:CAJ786561 CKE786552:CKF786561 CUA786552:CUB786561 DDW786552:DDX786561 DNS786552:DNT786561 DXO786552:DXP786561 EHK786552:EHL786561 ERG786552:ERH786561 FBC786552:FBD786561 FKY786552:FKZ786561 FUU786552:FUV786561 GEQ786552:GER786561 GOM786552:GON786561 GYI786552:GYJ786561 HIE786552:HIF786561 HSA786552:HSB786561 IBW786552:IBX786561 ILS786552:ILT786561 IVO786552:IVP786561 JFK786552:JFL786561 JPG786552:JPH786561 JZC786552:JZD786561 KIY786552:KIZ786561 KSU786552:KSV786561 LCQ786552:LCR786561 LMM786552:LMN786561 LWI786552:LWJ786561 MGE786552:MGF786561 MQA786552:MQB786561 MZW786552:MZX786561 NJS786552:NJT786561 NTO786552:NTP786561 ODK786552:ODL786561 ONG786552:ONH786561 OXC786552:OXD786561 PGY786552:PGZ786561 PQU786552:PQV786561 QAQ786552:QAR786561 QKM786552:QKN786561 QUI786552:QUJ786561 REE786552:REF786561 ROA786552:ROB786561 RXW786552:RXX786561 SHS786552:SHT786561 SRO786552:SRP786561 TBK786552:TBL786561 TLG786552:TLH786561 TVC786552:TVD786561 UEY786552:UEZ786561 UOU786552:UOV786561 UYQ786552:UYR786561 VIM786552:VIN786561 VSI786552:VSJ786561 WCE786552:WCF786561 WMA786552:WMB786561 WVW786552:WVX786561 O852090:P852099 JK852088:JL852097 TG852088:TH852097 ADC852088:ADD852097 AMY852088:AMZ852097 AWU852088:AWV852097 BGQ852088:BGR852097 BQM852088:BQN852097 CAI852088:CAJ852097 CKE852088:CKF852097 CUA852088:CUB852097 DDW852088:DDX852097 DNS852088:DNT852097 DXO852088:DXP852097 EHK852088:EHL852097 ERG852088:ERH852097 FBC852088:FBD852097 FKY852088:FKZ852097 FUU852088:FUV852097 GEQ852088:GER852097 GOM852088:GON852097 GYI852088:GYJ852097 HIE852088:HIF852097 HSA852088:HSB852097 IBW852088:IBX852097 ILS852088:ILT852097 IVO852088:IVP852097 JFK852088:JFL852097 JPG852088:JPH852097 JZC852088:JZD852097 KIY852088:KIZ852097 KSU852088:KSV852097 LCQ852088:LCR852097 LMM852088:LMN852097 LWI852088:LWJ852097 MGE852088:MGF852097 MQA852088:MQB852097 MZW852088:MZX852097 NJS852088:NJT852097 NTO852088:NTP852097 ODK852088:ODL852097 ONG852088:ONH852097 OXC852088:OXD852097 PGY852088:PGZ852097 PQU852088:PQV852097 QAQ852088:QAR852097 QKM852088:QKN852097 QUI852088:QUJ852097 REE852088:REF852097 ROA852088:ROB852097 RXW852088:RXX852097 SHS852088:SHT852097 SRO852088:SRP852097 TBK852088:TBL852097 TLG852088:TLH852097 TVC852088:TVD852097 UEY852088:UEZ852097 UOU852088:UOV852097 UYQ852088:UYR852097 VIM852088:VIN852097 VSI852088:VSJ852097 WCE852088:WCF852097 WMA852088:WMB852097 WVW852088:WVX852097 O917626:P917635 JK917624:JL917633 TG917624:TH917633 ADC917624:ADD917633 AMY917624:AMZ917633 AWU917624:AWV917633 BGQ917624:BGR917633 BQM917624:BQN917633 CAI917624:CAJ917633 CKE917624:CKF917633 CUA917624:CUB917633 DDW917624:DDX917633 DNS917624:DNT917633 DXO917624:DXP917633 EHK917624:EHL917633 ERG917624:ERH917633 FBC917624:FBD917633 FKY917624:FKZ917633 FUU917624:FUV917633 GEQ917624:GER917633 GOM917624:GON917633 GYI917624:GYJ917633 HIE917624:HIF917633 HSA917624:HSB917633 IBW917624:IBX917633 ILS917624:ILT917633 IVO917624:IVP917633 JFK917624:JFL917633 JPG917624:JPH917633 JZC917624:JZD917633 KIY917624:KIZ917633 KSU917624:KSV917633 LCQ917624:LCR917633 LMM917624:LMN917633 LWI917624:LWJ917633 MGE917624:MGF917633 MQA917624:MQB917633 MZW917624:MZX917633 NJS917624:NJT917633 NTO917624:NTP917633 ODK917624:ODL917633 ONG917624:ONH917633 OXC917624:OXD917633 PGY917624:PGZ917633 PQU917624:PQV917633 QAQ917624:QAR917633 QKM917624:QKN917633 QUI917624:QUJ917633 REE917624:REF917633 ROA917624:ROB917633 RXW917624:RXX917633 SHS917624:SHT917633 SRO917624:SRP917633 TBK917624:TBL917633 TLG917624:TLH917633 TVC917624:TVD917633 UEY917624:UEZ917633 UOU917624:UOV917633 UYQ917624:UYR917633 VIM917624:VIN917633 VSI917624:VSJ917633 WCE917624:WCF917633 WMA917624:WMB917633 WVW917624:WVX917633 O983162:P983171 JK983160:JL983169 TG983160:TH983169 ADC983160:ADD983169 AMY983160:AMZ983169 AWU983160:AWV983169 BGQ983160:BGR983169 BQM983160:BQN983169 CAI983160:CAJ983169 CKE983160:CKF983169 CUA983160:CUB983169 DDW983160:DDX983169 DNS983160:DNT983169 DXO983160:DXP983169 EHK983160:EHL983169 ERG983160:ERH983169 FBC983160:FBD983169 FKY983160:FKZ983169 FUU983160:FUV983169 GEQ983160:GER983169 GOM983160:GON983169 GYI983160:GYJ983169 HIE983160:HIF983169 HSA983160:HSB983169 IBW983160:IBX983169 ILS983160:ILT983169 IVO983160:IVP983169 JFK983160:JFL983169 JPG983160:JPH983169 JZC983160:JZD983169 KIY983160:KIZ983169 KSU983160:KSV983169 LCQ983160:LCR983169 LMM983160:LMN983169 LWI983160:LWJ983169 MGE983160:MGF983169 MQA983160:MQB983169 MZW983160:MZX983169 NJS983160:NJT983169 NTO983160:NTP983169 ODK983160:ODL983169 ONG983160:ONH983169 OXC983160:OXD983169 PGY983160:PGZ983169 PQU983160:PQV983169 QAQ983160:QAR983169 QKM983160:QKN983169 QUI983160:QUJ983169 REE983160:REF983169 ROA983160:ROB983169 RXW983160:RXX983169 SHS983160:SHT983169 SRO983160:SRP983169 TBK983160:TBL983169 TLG983160:TLH983169 TVC983160:TVD983169 UEY983160:UEZ983169 UOU983160:UOV983169 UYQ983160:UYR983169 VIM983160:VIN983169 VSI983160:VSJ983169 WCE983160:WCF983169 WMA983160:WMB983169 WVW983160:WVX983169 VIM983229:VIN983238 JK183:JL192 TG183:TH192 ADC183:ADD192 AMY183:AMZ192 AWU183:AWV192 BGQ183:BGR192 BQM183:BQN192 CAI183:CAJ192 CKE183:CKF192 CUA183:CUB192 DDW183:DDX192 DNS183:DNT192 DXO183:DXP192 EHK183:EHL192 ERG183:ERH192 FBC183:FBD192 FKY183:FKZ192 FUU183:FUV192 GEQ183:GER192 GOM183:GON192 GYI183:GYJ192 HIE183:HIF192 HSA183:HSB192 IBW183:IBX192 ILS183:ILT192 IVO183:IVP192 JFK183:JFL192 JPG183:JPH192 JZC183:JZD192 KIY183:KIZ192 KSU183:KSV192 LCQ183:LCR192 LMM183:LMN192 LWI183:LWJ192 MGE183:MGF192 MQA183:MQB192 MZW183:MZX192 NJS183:NJT192 NTO183:NTP192 ODK183:ODL192 ONG183:ONH192 OXC183:OXD192 PGY183:PGZ192 PQU183:PQV192 QAQ183:QAR192 QKM183:QKN192 QUI183:QUJ192 REE183:REF192 ROA183:ROB192 RXW183:RXX192 SHS183:SHT192 SRO183:SRP192 TBK183:TBL192 TLG183:TLH192 TVC183:TVD192 UEY183:UEZ192 UOU183:UOV192 UYQ183:UYR192 VIM183:VIN192 VSI183:VSJ192 WCE183:WCF192 WMA183:WMB192 WVW183:WVX192 O65671:P65680 JK65669:JL65678 TG65669:TH65678 ADC65669:ADD65678 AMY65669:AMZ65678 AWU65669:AWV65678 BGQ65669:BGR65678 BQM65669:BQN65678 CAI65669:CAJ65678 CKE65669:CKF65678 CUA65669:CUB65678 DDW65669:DDX65678 DNS65669:DNT65678 DXO65669:DXP65678 EHK65669:EHL65678 ERG65669:ERH65678 FBC65669:FBD65678 FKY65669:FKZ65678 FUU65669:FUV65678 GEQ65669:GER65678 GOM65669:GON65678 GYI65669:GYJ65678 HIE65669:HIF65678 HSA65669:HSB65678 IBW65669:IBX65678 ILS65669:ILT65678 IVO65669:IVP65678 JFK65669:JFL65678 JPG65669:JPH65678 JZC65669:JZD65678 KIY65669:KIZ65678 KSU65669:KSV65678 LCQ65669:LCR65678 LMM65669:LMN65678 LWI65669:LWJ65678 MGE65669:MGF65678 MQA65669:MQB65678 MZW65669:MZX65678 NJS65669:NJT65678 NTO65669:NTP65678 ODK65669:ODL65678 ONG65669:ONH65678 OXC65669:OXD65678 PGY65669:PGZ65678 PQU65669:PQV65678 QAQ65669:QAR65678 QKM65669:QKN65678 QUI65669:QUJ65678 REE65669:REF65678 ROA65669:ROB65678 RXW65669:RXX65678 SHS65669:SHT65678 SRO65669:SRP65678 TBK65669:TBL65678 TLG65669:TLH65678 TVC65669:TVD65678 UEY65669:UEZ65678 UOU65669:UOV65678 UYQ65669:UYR65678 VIM65669:VIN65678 VSI65669:VSJ65678 WCE65669:WCF65678 WMA65669:WMB65678 WVW65669:WVX65678 O131207:P131216 JK131205:JL131214 TG131205:TH131214 ADC131205:ADD131214 AMY131205:AMZ131214 AWU131205:AWV131214 BGQ131205:BGR131214 BQM131205:BQN131214 CAI131205:CAJ131214 CKE131205:CKF131214 CUA131205:CUB131214 DDW131205:DDX131214 DNS131205:DNT131214 DXO131205:DXP131214 EHK131205:EHL131214 ERG131205:ERH131214 FBC131205:FBD131214 FKY131205:FKZ131214 FUU131205:FUV131214 GEQ131205:GER131214 GOM131205:GON131214 GYI131205:GYJ131214 HIE131205:HIF131214 HSA131205:HSB131214 IBW131205:IBX131214 ILS131205:ILT131214 IVO131205:IVP131214 JFK131205:JFL131214 JPG131205:JPH131214 JZC131205:JZD131214 KIY131205:KIZ131214 KSU131205:KSV131214 LCQ131205:LCR131214 LMM131205:LMN131214 LWI131205:LWJ131214 MGE131205:MGF131214 MQA131205:MQB131214 MZW131205:MZX131214 NJS131205:NJT131214 NTO131205:NTP131214 ODK131205:ODL131214 ONG131205:ONH131214 OXC131205:OXD131214 PGY131205:PGZ131214 PQU131205:PQV131214 QAQ131205:QAR131214 QKM131205:QKN131214 QUI131205:QUJ131214 REE131205:REF131214 ROA131205:ROB131214 RXW131205:RXX131214 SHS131205:SHT131214 SRO131205:SRP131214 TBK131205:TBL131214 TLG131205:TLH131214 TVC131205:TVD131214 UEY131205:UEZ131214 UOU131205:UOV131214 UYQ131205:UYR131214 VIM131205:VIN131214 VSI131205:VSJ131214 WCE131205:WCF131214 WMA131205:WMB131214 WVW131205:WVX131214 O196743:P196752 JK196741:JL196750 TG196741:TH196750 ADC196741:ADD196750 AMY196741:AMZ196750 AWU196741:AWV196750 BGQ196741:BGR196750 BQM196741:BQN196750 CAI196741:CAJ196750 CKE196741:CKF196750 CUA196741:CUB196750 DDW196741:DDX196750 DNS196741:DNT196750 DXO196741:DXP196750 EHK196741:EHL196750 ERG196741:ERH196750 FBC196741:FBD196750 FKY196741:FKZ196750 FUU196741:FUV196750 GEQ196741:GER196750 GOM196741:GON196750 GYI196741:GYJ196750 HIE196741:HIF196750 HSA196741:HSB196750 IBW196741:IBX196750 ILS196741:ILT196750 IVO196741:IVP196750 JFK196741:JFL196750 JPG196741:JPH196750 JZC196741:JZD196750 KIY196741:KIZ196750 KSU196741:KSV196750 LCQ196741:LCR196750 LMM196741:LMN196750 LWI196741:LWJ196750 MGE196741:MGF196750 MQA196741:MQB196750 MZW196741:MZX196750 NJS196741:NJT196750 NTO196741:NTP196750 ODK196741:ODL196750 ONG196741:ONH196750 OXC196741:OXD196750 PGY196741:PGZ196750 PQU196741:PQV196750 QAQ196741:QAR196750 QKM196741:QKN196750 QUI196741:QUJ196750 REE196741:REF196750 ROA196741:ROB196750 RXW196741:RXX196750 SHS196741:SHT196750 SRO196741:SRP196750 TBK196741:TBL196750 TLG196741:TLH196750 TVC196741:TVD196750 UEY196741:UEZ196750 UOU196741:UOV196750 UYQ196741:UYR196750 VIM196741:VIN196750 VSI196741:VSJ196750 WCE196741:WCF196750 WMA196741:WMB196750 WVW196741:WVX196750 O262279:P262288 JK262277:JL262286 TG262277:TH262286 ADC262277:ADD262286 AMY262277:AMZ262286 AWU262277:AWV262286 BGQ262277:BGR262286 BQM262277:BQN262286 CAI262277:CAJ262286 CKE262277:CKF262286 CUA262277:CUB262286 DDW262277:DDX262286 DNS262277:DNT262286 DXO262277:DXP262286 EHK262277:EHL262286 ERG262277:ERH262286 FBC262277:FBD262286 FKY262277:FKZ262286 FUU262277:FUV262286 GEQ262277:GER262286 GOM262277:GON262286 GYI262277:GYJ262286 HIE262277:HIF262286 HSA262277:HSB262286 IBW262277:IBX262286 ILS262277:ILT262286 IVO262277:IVP262286 JFK262277:JFL262286 JPG262277:JPH262286 JZC262277:JZD262286 KIY262277:KIZ262286 KSU262277:KSV262286 LCQ262277:LCR262286 LMM262277:LMN262286 LWI262277:LWJ262286 MGE262277:MGF262286 MQA262277:MQB262286 MZW262277:MZX262286 NJS262277:NJT262286 NTO262277:NTP262286 ODK262277:ODL262286 ONG262277:ONH262286 OXC262277:OXD262286 PGY262277:PGZ262286 PQU262277:PQV262286 QAQ262277:QAR262286 QKM262277:QKN262286 QUI262277:QUJ262286 REE262277:REF262286 ROA262277:ROB262286 RXW262277:RXX262286 SHS262277:SHT262286 SRO262277:SRP262286 TBK262277:TBL262286 TLG262277:TLH262286 TVC262277:TVD262286 UEY262277:UEZ262286 UOU262277:UOV262286 UYQ262277:UYR262286 VIM262277:VIN262286 VSI262277:VSJ262286 WCE262277:WCF262286 WMA262277:WMB262286 WVW262277:WVX262286 O327815:P327824 JK327813:JL327822 TG327813:TH327822 ADC327813:ADD327822 AMY327813:AMZ327822 AWU327813:AWV327822 BGQ327813:BGR327822 BQM327813:BQN327822 CAI327813:CAJ327822 CKE327813:CKF327822 CUA327813:CUB327822 DDW327813:DDX327822 DNS327813:DNT327822 DXO327813:DXP327822 EHK327813:EHL327822 ERG327813:ERH327822 FBC327813:FBD327822 FKY327813:FKZ327822 FUU327813:FUV327822 GEQ327813:GER327822 GOM327813:GON327822 GYI327813:GYJ327822 HIE327813:HIF327822 HSA327813:HSB327822 IBW327813:IBX327822 ILS327813:ILT327822 IVO327813:IVP327822 JFK327813:JFL327822 JPG327813:JPH327822 JZC327813:JZD327822 KIY327813:KIZ327822 KSU327813:KSV327822 LCQ327813:LCR327822 LMM327813:LMN327822 LWI327813:LWJ327822 MGE327813:MGF327822 MQA327813:MQB327822 MZW327813:MZX327822 NJS327813:NJT327822 NTO327813:NTP327822 ODK327813:ODL327822 ONG327813:ONH327822 OXC327813:OXD327822 PGY327813:PGZ327822 PQU327813:PQV327822 QAQ327813:QAR327822 QKM327813:QKN327822 QUI327813:QUJ327822 REE327813:REF327822 ROA327813:ROB327822 RXW327813:RXX327822 SHS327813:SHT327822 SRO327813:SRP327822 TBK327813:TBL327822 TLG327813:TLH327822 TVC327813:TVD327822 UEY327813:UEZ327822 UOU327813:UOV327822 UYQ327813:UYR327822 VIM327813:VIN327822 VSI327813:VSJ327822 WCE327813:WCF327822 WMA327813:WMB327822 WVW327813:WVX327822 O393351:P393360 JK393349:JL393358 TG393349:TH393358 ADC393349:ADD393358 AMY393349:AMZ393358 AWU393349:AWV393358 BGQ393349:BGR393358 BQM393349:BQN393358 CAI393349:CAJ393358 CKE393349:CKF393358 CUA393349:CUB393358 DDW393349:DDX393358 DNS393349:DNT393358 DXO393349:DXP393358 EHK393349:EHL393358 ERG393349:ERH393358 FBC393349:FBD393358 FKY393349:FKZ393358 FUU393349:FUV393358 GEQ393349:GER393358 GOM393349:GON393358 GYI393349:GYJ393358 HIE393349:HIF393358 HSA393349:HSB393358 IBW393349:IBX393358 ILS393349:ILT393358 IVO393349:IVP393358 JFK393349:JFL393358 JPG393349:JPH393358 JZC393349:JZD393358 KIY393349:KIZ393358 KSU393349:KSV393358 LCQ393349:LCR393358 LMM393349:LMN393358 LWI393349:LWJ393358 MGE393349:MGF393358 MQA393349:MQB393358 MZW393349:MZX393358 NJS393349:NJT393358 NTO393349:NTP393358 ODK393349:ODL393358 ONG393349:ONH393358 OXC393349:OXD393358 PGY393349:PGZ393358 PQU393349:PQV393358 QAQ393349:QAR393358 QKM393349:QKN393358 QUI393349:QUJ393358 REE393349:REF393358 ROA393349:ROB393358 RXW393349:RXX393358 SHS393349:SHT393358 SRO393349:SRP393358 TBK393349:TBL393358 TLG393349:TLH393358 TVC393349:TVD393358 UEY393349:UEZ393358 UOU393349:UOV393358 UYQ393349:UYR393358 VIM393349:VIN393358 VSI393349:VSJ393358 WCE393349:WCF393358 WMA393349:WMB393358 WVW393349:WVX393358 O458887:P458896 JK458885:JL458894 TG458885:TH458894 ADC458885:ADD458894 AMY458885:AMZ458894 AWU458885:AWV458894 BGQ458885:BGR458894 BQM458885:BQN458894 CAI458885:CAJ458894 CKE458885:CKF458894 CUA458885:CUB458894 DDW458885:DDX458894 DNS458885:DNT458894 DXO458885:DXP458894 EHK458885:EHL458894 ERG458885:ERH458894 FBC458885:FBD458894 FKY458885:FKZ458894 FUU458885:FUV458894 GEQ458885:GER458894 GOM458885:GON458894 GYI458885:GYJ458894 HIE458885:HIF458894 HSA458885:HSB458894 IBW458885:IBX458894 ILS458885:ILT458894 IVO458885:IVP458894 JFK458885:JFL458894 JPG458885:JPH458894 JZC458885:JZD458894 KIY458885:KIZ458894 KSU458885:KSV458894 LCQ458885:LCR458894 LMM458885:LMN458894 LWI458885:LWJ458894 MGE458885:MGF458894 MQA458885:MQB458894 MZW458885:MZX458894 NJS458885:NJT458894 NTO458885:NTP458894 ODK458885:ODL458894 ONG458885:ONH458894 OXC458885:OXD458894 PGY458885:PGZ458894 PQU458885:PQV458894 QAQ458885:QAR458894 QKM458885:QKN458894 QUI458885:QUJ458894 REE458885:REF458894 ROA458885:ROB458894 RXW458885:RXX458894 SHS458885:SHT458894 SRO458885:SRP458894 TBK458885:TBL458894 TLG458885:TLH458894 TVC458885:TVD458894 UEY458885:UEZ458894 UOU458885:UOV458894 UYQ458885:UYR458894 VIM458885:VIN458894 VSI458885:VSJ458894 WCE458885:WCF458894 WMA458885:WMB458894 WVW458885:WVX458894 O524423:P524432 JK524421:JL524430 TG524421:TH524430 ADC524421:ADD524430 AMY524421:AMZ524430 AWU524421:AWV524430 BGQ524421:BGR524430 BQM524421:BQN524430 CAI524421:CAJ524430 CKE524421:CKF524430 CUA524421:CUB524430 DDW524421:DDX524430 DNS524421:DNT524430 DXO524421:DXP524430 EHK524421:EHL524430 ERG524421:ERH524430 FBC524421:FBD524430 FKY524421:FKZ524430 FUU524421:FUV524430 GEQ524421:GER524430 GOM524421:GON524430 GYI524421:GYJ524430 HIE524421:HIF524430 HSA524421:HSB524430 IBW524421:IBX524430 ILS524421:ILT524430 IVO524421:IVP524430 JFK524421:JFL524430 JPG524421:JPH524430 JZC524421:JZD524430 KIY524421:KIZ524430 KSU524421:KSV524430 LCQ524421:LCR524430 LMM524421:LMN524430 LWI524421:LWJ524430 MGE524421:MGF524430 MQA524421:MQB524430 MZW524421:MZX524430 NJS524421:NJT524430 NTO524421:NTP524430 ODK524421:ODL524430 ONG524421:ONH524430 OXC524421:OXD524430 PGY524421:PGZ524430 PQU524421:PQV524430 QAQ524421:QAR524430 QKM524421:QKN524430 QUI524421:QUJ524430 REE524421:REF524430 ROA524421:ROB524430 RXW524421:RXX524430 SHS524421:SHT524430 SRO524421:SRP524430 TBK524421:TBL524430 TLG524421:TLH524430 TVC524421:TVD524430 UEY524421:UEZ524430 UOU524421:UOV524430 UYQ524421:UYR524430 VIM524421:VIN524430 VSI524421:VSJ524430 WCE524421:WCF524430 WMA524421:WMB524430 WVW524421:WVX524430 O589959:P589968 JK589957:JL589966 TG589957:TH589966 ADC589957:ADD589966 AMY589957:AMZ589966 AWU589957:AWV589966 BGQ589957:BGR589966 BQM589957:BQN589966 CAI589957:CAJ589966 CKE589957:CKF589966 CUA589957:CUB589966 DDW589957:DDX589966 DNS589957:DNT589966 DXO589957:DXP589966 EHK589957:EHL589966 ERG589957:ERH589966 FBC589957:FBD589966 FKY589957:FKZ589966 FUU589957:FUV589966 GEQ589957:GER589966 GOM589957:GON589966 GYI589957:GYJ589966 HIE589957:HIF589966 HSA589957:HSB589966 IBW589957:IBX589966 ILS589957:ILT589966 IVO589957:IVP589966 JFK589957:JFL589966 JPG589957:JPH589966 JZC589957:JZD589966 KIY589957:KIZ589966 KSU589957:KSV589966 LCQ589957:LCR589966 LMM589957:LMN589966 LWI589957:LWJ589966 MGE589957:MGF589966 MQA589957:MQB589966 MZW589957:MZX589966 NJS589957:NJT589966 NTO589957:NTP589966 ODK589957:ODL589966 ONG589957:ONH589966 OXC589957:OXD589966 PGY589957:PGZ589966 PQU589957:PQV589966 QAQ589957:QAR589966 QKM589957:QKN589966 QUI589957:QUJ589966 REE589957:REF589966 ROA589957:ROB589966 RXW589957:RXX589966 SHS589957:SHT589966 SRO589957:SRP589966 TBK589957:TBL589966 TLG589957:TLH589966 TVC589957:TVD589966 UEY589957:UEZ589966 UOU589957:UOV589966 UYQ589957:UYR589966 VIM589957:VIN589966 VSI589957:VSJ589966 WCE589957:WCF589966 WMA589957:WMB589966 WVW589957:WVX589966 O655495:P655504 JK655493:JL655502 TG655493:TH655502 ADC655493:ADD655502 AMY655493:AMZ655502 AWU655493:AWV655502 BGQ655493:BGR655502 BQM655493:BQN655502 CAI655493:CAJ655502 CKE655493:CKF655502 CUA655493:CUB655502 DDW655493:DDX655502 DNS655493:DNT655502 DXO655493:DXP655502 EHK655493:EHL655502 ERG655493:ERH655502 FBC655493:FBD655502 FKY655493:FKZ655502 FUU655493:FUV655502 GEQ655493:GER655502 GOM655493:GON655502 GYI655493:GYJ655502 HIE655493:HIF655502 HSA655493:HSB655502 IBW655493:IBX655502 ILS655493:ILT655502 IVO655493:IVP655502 JFK655493:JFL655502 JPG655493:JPH655502 JZC655493:JZD655502 KIY655493:KIZ655502 KSU655493:KSV655502 LCQ655493:LCR655502 LMM655493:LMN655502 LWI655493:LWJ655502 MGE655493:MGF655502 MQA655493:MQB655502 MZW655493:MZX655502 NJS655493:NJT655502 NTO655493:NTP655502 ODK655493:ODL655502 ONG655493:ONH655502 OXC655493:OXD655502 PGY655493:PGZ655502 PQU655493:PQV655502 QAQ655493:QAR655502 QKM655493:QKN655502 QUI655493:QUJ655502 REE655493:REF655502 ROA655493:ROB655502 RXW655493:RXX655502 SHS655493:SHT655502 SRO655493:SRP655502 TBK655493:TBL655502 TLG655493:TLH655502 TVC655493:TVD655502 UEY655493:UEZ655502 UOU655493:UOV655502 UYQ655493:UYR655502 VIM655493:VIN655502 VSI655493:VSJ655502 WCE655493:WCF655502 WMA655493:WMB655502 WVW655493:WVX655502 O721031:P721040 JK721029:JL721038 TG721029:TH721038 ADC721029:ADD721038 AMY721029:AMZ721038 AWU721029:AWV721038 BGQ721029:BGR721038 BQM721029:BQN721038 CAI721029:CAJ721038 CKE721029:CKF721038 CUA721029:CUB721038 DDW721029:DDX721038 DNS721029:DNT721038 DXO721029:DXP721038 EHK721029:EHL721038 ERG721029:ERH721038 FBC721029:FBD721038 FKY721029:FKZ721038 FUU721029:FUV721038 GEQ721029:GER721038 GOM721029:GON721038 GYI721029:GYJ721038 HIE721029:HIF721038 HSA721029:HSB721038 IBW721029:IBX721038 ILS721029:ILT721038 IVO721029:IVP721038 JFK721029:JFL721038 JPG721029:JPH721038 JZC721029:JZD721038 KIY721029:KIZ721038 KSU721029:KSV721038 LCQ721029:LCR721038 LMM721029:LMN721038 LWI721029:LWJ721038 MGE721029:MGF721038 MQA721029:MQB721038 MZW721029:MZX721038 NJS721029:NJT721038 NTO721029:NTP721038 ODK721029:ODL721038 ONG721029:ONH721038 OXC721029:OXD721038 PGY721029:PGZ721038 PQU721029:PQV721038 QAQ721029:QAR721038 QKM721029:QKN721038 QUI721029:QUJ721038 REE721029:REF721038 ROA721029:ROB721038 RXW721029:RXX721038 SHS721029:SHT721038 SRO721029:SRP721038 TBK721029:TBL721038 TLG721029:TLH721038 TVC721029:TVD721038 UEY721029:UEZ721038 UOU721029:UOV721038 UYQ721029:UYR721038 VIM721029:VIN721038 VSI721029:VSJ721038 WCE721029:WCF721038 WMA721029:WMB721038 WVW721029:WVX721038 O786567:P786576 JK786565:JL786574 TG786565:TH786574 ADC786565:ADD786574 AMY786565:AMZ786574 AWU786565:AWV786574 BGQ786565:BGR786574 BQM786565:BQN786574 CAI786565:CAJ786574 CKE786565:CKF786574 CUA786565:CUB786574 DDW786565:DDX786574 DNS786565:DNT786574 DXO786565:DXP786574 EHK786565:EHL786574 ERG786565:ERH786574 FBC786565:FBD786574 FKY786565:FKZ786574 FUU786565:FUV786574 GEQ786565:GER786574 GOM786565:GON786574 GYI786565:GYJ786574 HIE786565:HIF786574 HSA786565:HSB786574 IBW786565:IBX786574 ILS786565:ILT786574 IVO786565:IVP786574 JFK786565:JFL786574 JPG786565:JPH786574 JZC786565:JZD786574 KIY786565:KIZ786574 KSU786565:KSV786574 LCQ786565:LCR786574 LMM786565:LMN786574 LWI786565:LWJ786574 MGE786565:MGF786574 MQA786565:MQB786574 MZW786565:MZX786574 NJS786565:NJT786574 NTO786565:NTP786574 ODK786565:ODL786574 ONG786565:ONH786574 OXC786565:OXD786574 PGY786565:PGZ786574 PQU786565:PQV786574 QAQ786565:QAR786574 QKM786565:QKN786574 QUI786565:QUJ786574 REE786565:REF786574 ROA786565:ROB786574 RXW786565:RXX786574 SHS786565:SHT786574 SRO786565:SRP786574 TBK786565:TBL786574 TLG786565:TLH786574 TVC786565:TVD786574 UEY786565:UEZ786574 UOU786565:UOV786574 UYQ786565:UYR786574 VIM786565:VIN786574 VSI786565:VSJ786574 WCE786565:WCF786574 WMA786565:WMB786574 WVW786565:WVX786574 O852103:P852112 JK852101:JL852110 TG852101:TH852110 ADC852101:ADD852110 AMY852101:AMZ852110 AWU852101:AWV852110 BGQ852101:BGR852110 BQM852101:BQN852110 CAI852101:CAJ852110 CKE852101:CKF852110 CUA852101:CUB852110 DDW852101:DDX852110 DNS852101:DNT852110 DXO852101:DXP852110 EHK852101:EHL852110 ERG852101:ERH852110 FBC852101:FBD852110 FKY852101:FKZ852110 FUU852101:FUV852110 GEQ852101:GER852110 GOM852101:GON852110 GYI852101:GYJ852110 HIE852101:HIF852110 HSA852101:HSB852110 IBW852101:IBX852110 ILS852101:ILT852110 IVO852101:IVP852110 JFK852101:JFL852110 JPG852101:JPH852110 JZC852101:JZD852110 KIY852101:KIZ852110 KSU852101:KSV852110 LCQ852101:LCR852110 LMM852101:LMN852110 LWI852101:LWJ852110 MGE852101:MGF852110 MQA852101:MQB852110 MZW852101:MZX852110 NJS852101:NJT852110 NTO852101:NTP852110 ODK852101:ODL852110 ONG852101:ONH852110 OXC852101:OXD852110 PGY852101:PGZ852110 PQU852101:PQV852110 QAQ852101:QAR852110 QKM852101:QKN852110 QUI852101:QUJ852110 REE852101:REF852110 ROA852101:ROB852110 RXW852101:RXX852110 SHS852101:SHT852110 SRO852101:SRP852110 TBK852101:TBL852110 TLG852101:TLH852110 TVC852101:TVD852110 UEY852101:UEZ852110 UOU852101:UOV852110 UYQ852101:UYR852110 VIM852101:VIN852110 VSI852101:VSJ852110 WCE852101:WCF852110 WMA852101:WMB852110 WVW852101:WVX852110 O917639:P917648 JK917637:JL917646 TG917637:TH917646 ADC917637:ADD917646 AMY917637:AMZ917646 AWU917637:AWV917646 BGQ917637:BGR917646 BQM917637:BQN917646 CAI917637:CAJ917646 CKE917637:CKF917646 CUA917637:CUB917646 DDW917637:DDX917646 DNS917637:DNT917646 DXO917637:DXP917646 EHK917637:EHL917646 ERG917637:ERH917646 FBC917637:FBD917646 FKY917637:FKZ917646 FUU917637:FUV917646 GEQ917637:GER917646 GOM917637:GON917646 GYI917637:GYJ917646 HIE917637:HIF917646 HSA917637:HSB917646 IBW917637:IBX917646 ILS917637:ILT917646 IVO917637:IVP917646 JFK917637:JFL917646 JPG917637:JPH917646 JZC917637:JZD917646 KIY917637:KIZ917646 KSU917637:KSV917646 LCQ917637:LCR917646 LMM917637:LMN917646 LWI917637:LWJ917646 MGE917637:MGF917646 MQA917637:MQB917646 MZW917637:MZX917646 NJS917637:NJT917646 NTO917637:NTP917646 ODK917637:ODL917646 ONG917637:ONH917646 OXC917637:OXD917646 PGY917637:PGZ917646 PQU917637:PQV917646 QAQ917637:QAR917646 QKM917637:QKN917646 QUI917637:QUJ917646 REE917637:REF917646 ROA917637:ROB917646 RXW917637:RXX917646 SHS917637:SHT917646 SRO917637:SRP917646 TBK917637:TBL917646 TLG917637:TLH917646 TVC917637:TVD917646 UEY917637:UEZ917646 UOU917637:UOV917646 UYQ917637:UYR917646 VIM917637:VIN917646 VSI917637:VSJ917646 WCE917637:WCF917646 WMA917637:WMB917646 WVW917637:WVX917646 O983175:P983184 JK983173:JL983182 TG983173:TH983182 ADC983173:ADD983182 AMY983173:AMZ983182 AWU983173:AWV983182 BGQ983173:BGR983182 BQM983173:BQN983182 CAI983173:CAJ983182 CKE983173:CKF983182 CUA983173:CUB983182 DDW983173:DDX983182 DNS983173:DNT983182 DXO983173:DXP983182 EHK983173:EHL983182 ERG983173:ERH983182 FBC983173:FBD983182 FKY983173:FKZ983182 FUU983173:FUV983182 GEQ983173:GER983182 GOM983173:GON983182 GYI983173:GYJ983182 HIE983173:HIF983182 HSA983173:HSB983182 IBW983173:IBX983182 ILS983173:ILT983182 IVO983173:IVP983182 JFK983173:JFL983182 JPG983173:JPH983182 JZC983173:JZD983182 KIY983173:KIZ983182 KSU983173:KSV983182 LCQ983173:LCR983182 LMM983173:LMN983182 LWI983173:LWJ983182 MGE983173:MGF983182 MQA983173:MQB983182 MZW983173:MZX983182 NJS983173:NJT983182 NTO983173:NTP983182 ODK983173:ODL983182 ONG983173:ONH983182 OXC983173:OXD983182 PGY983173:PGZ983182 PQU983173:PQV983182 QAQ983173:QAR983182 QKM983173:QKN983182 QUI983173:QUJ983182 REE983173:REF983182 ROA983173:ROB983182 RXW983173:RXX983182 SHS983173:SHT983182 SRO983173:SRP983182 TBK983173:TBL983182 TLG983173:TLH983182 TVC983173:TVD983182 UEY983173:UEZ983182 UOU983173:UOV983182 UYQ983173:UYR983182 VIM983173:VIN983182 VSI983173:VSJ983182 WCE983173:WCF983182 WMA983173:WMB983182 WVW983173:WVX983182 VSI983229:VSJ983238 JK196:JL205 TG196:TH205 ADC196:ADD205 AMY196:AMZ205 AWU196:AWV205 BGQ196:BGR205 BQM196:BQN205 CAI196:CAJ205 CKE196:CKF205 CUA196:CUB205 DDW196:DDX205 DNS196:DNT205 DXO196:DXP205 EHK196:EHL205 ERG196:ERH205 FBC196:FBD205 FKY196:FKZ205 FUU196:FUV205 GEQ196:GER205 GOM196:GON205 GYI196:GYJ205 HIE196:HIF205 HSA196:HSB205 IBW196:IBX205 ILS196:ILT205 IVO196:IVP205 JFK196:JFL205 JPG196:JPH205 JZC196:JZD205 KIY196:KIZ205 KSU196:KSV205 LCQ196:LCR205 LMM196:LMN205 LWI196:LWJ205 MGE196:MGF205 MQA196:MQB205 MZW196:MZX205 NJS196:NJT205 NTO196:NTP205 ODK196:ODL205 ONG196:ONH205 OXC196:OXD205 PGY196:PGZ205 PQU196:PQV205 QAQ196:QAR205 QKM196:QKN205 QUI196:QUJ205 REE196:REF205 ROA196:ROB205 RXW196:RXX205 SHS196:SHT205 SRO196:SRP205 TBK196:TBL205 TLG196:TLH205 TVC196:TVD205 UEY196:UEZ205 UOU196:UOV205 UYQ196:UYR205 VIM196:VIN205 VSI196:VSJ205 WCE196:WCF205 WMA196:WMB205 WVW196:WVX205 O65684:P65693 JK65682:JL65691 TG65682:TH65691 ADC65682:ADD65691 AMY65682:AMZ65691 AWU65682:AWV65691 BGQ65682:BGR65691 BQM65682:BQN65691 CAI65682:CAJ65691 CKE65682:CKF65691 CUA65682:CUB65691 DDW65682:DDX65691 DNS65682:DNT65691 DXO65682:DXP65691 EHK65682:EHL65691 ERG65682:ERH65691 FBC65682:FBD65691 FKY65682:FKZ65691 FUU65682:FUV65691 GEQ65682:GER65691 GOM65682:GON65691 GYI65682:GYJ65691 HIE65682:HIF65691 HSA65682:HSB65691 IBW65682:IBX65691 ILS65682:ILT65691 IVO65682:IVP65691 JFK65682:JFL65691 JPG65682:JPH65691 JZC65682:JZD65691 KIY65682:KIZ65691 KSU65682:KSV65691 LCQ65682:LCR65691 LMM65682:LMN65691 LWI65682:LWJ65691 MGE65682:MGF65691 MQA65682:MQB65691 MZW65682:MZX65691 NJS65682:NJT65691 NTO65682:NTP65691 ODK65682:ODL65691 ONG65682:ONH65691 OXC65682:OXD65691 PGY65682:PGZ65691 PQU65682:PQV65691 QAQ65682:QAR65691 QKM65682:QKN65691 QUI65682:QUJ65691 REE65682:REF65691 ROA65682:ROB65691 RXW65682:RXX65691 SHS65682:SHT65691 SRO65682:SRP65691 TBK65682:TBL65691 TLG65682:TLH65691 TVC65682:TVD65691 UEY65682:UEZ65691 UOU65682:UOV65691 UYQ65682:UYR65691 VIM65682:VIN65691 VSI65682:VSJ65691 WCE65682:WCF65691 WMA65682:WMB65691 WVW65682:WVX65691 O131220:P131229 JK131218:JL131227 TG131218:TH131227 ADC131218:ADD131227 AMY131218:AMZ131227 AWU131218:AWV131227 BGQ131218:BGR131227 BQM131218:BQN131227 CAI131218:CAJ131227 CKE131218:CKF131227 CUA131218:CUB131227 DDW131218:DDX131227 DNS131218:DNT131227 DXO131218:DXP131227 EHK131218:EHL131227 ERG131218:ERH131227 FBC131218:FBD131227 FKY131218:FKZ131227 FUU131218:FUV131227 GEQ131218:GER131227 GOM131218:GON131227 GYI131218:GYJ131227 HIE131218:HIF131227 HSA131218:HSB131227 IBW131218:IBX131227 ILS131218:ILT131227 IVO131218:IVP131227 JFK131218:JFL131227 JPG131218:JPH131227 JZC131218:JZD131227 KIY131218:KIZ131227 KSU131218:KSV131227 LCQ131218:LCR131227 LMM131218:LMN131227 LWI131218:LWJ131227 MGE131218:MGF131227 MQA131218:MQB131227 MZW131218:MZX131227 NJS131218:NJT131227 NTO131218:NTP131227 ODK131218:ODL131227 ONG131218:ONH131227 OXC131218:OXD131227 PGY131218:PGZ131227 PQU131218:PQV131227 QAQ131218:QAR131227 QKM131218:QKN131227 QUI131218:QUJ131227 REE131218:REF131227 ROA131218:ROB131227 RXW131218:RXX131227 SHS131218:SHT131227 SRO131218:SRP131227 TBK131218:TBL131227 TLG131218:TLH131227 TVC131218:TVD131227 UEY131218:UEZ131227 UOU131218:UOV131227 UYQ131218:UYR131227 VIM131218:VIN131227 VSI131218:VSJ131227 WCE131218:WCF131227 WMA131218:WMB131227 WVW131218:WVX131227 O196756:P196765 JK196754:JL196763 TG196754:TH196763 ADC196754:ADD196763 AMY196754:AMZ196763 AWU196754:AWV196763 BGQ196754:BGR196763 BQM196754:BQN196763 CAI196754:CAJ196763 CKE196754:CKF196763 CUA196754:CUB196763 DDW196754:DDX196763 DNS196754:DNT196763 DXO196754:DXP196763 EHK196754:EHL196763 ERG196754:ERH196763 FBC196754:FBD196763 FKY196754:FKZ196763 FUU196754:FUV196763 GEQ196754:GER196763 GOM196754:GON196763 GYI196754:GYJ196763 HIE196754:HIF196763 HSA196754:HSB196763 IBW196754:IBX196763 ILS196754:ILT196763 IVO196754:IVP196763 JFK196754:JFL196763 JPG196754:JPH196763 JZC196754:JZD196763 KIY196754:KIZ196763 KSU196754:KSV196763 LCQ196754:LCR196763 LMM196754:LMN196763 LWI196754:LWJ196763 MGE196754:MGF196763 MQA196754:MQB196763 MZW196754:MZX196763 NJS196754:NJT196763 NTO196754:NTP196763 ODK196754:ODL196763 ONG196754:ONH196763 OXC196754:OXD196763 PGY196754:PGZ196763 PQU196754:PQV196763 QAQ196754:QAR196763 QKM196754:QKN196763 QUI196754:QUJ196763 REE196754:REF196763 ROA196754:ROB196763 RXW196754:RXX196763 SHS196754:SHT196763 SRO196754:SRP196763 TBK196754:TBL196763 TLG196754:TLH196763 TVC196754:TVD196763 UEY196754:UEZ196763 UOU196754:UOV196763 UYQ196754:UYR196763 VIM196754:VIN196763 VSI196754:VSJ196763 WCE196754:WCF196763 WMA196754:WMB196763 WVW196754:WVX196763 O262292:P262301 JK262290:JL262299 TG262290:TH262299 ADC262290:ADD262299 AMY262290:AMZ262299 AWU262290:AWV262299 BGQ262290:BGR262299 BQM262290:BQN262299 CAI262290:CAJ262299 CKE262290:CKF262299 CUA262290:CUB262299 DDW262290:DDX262299 DNS262290:DNT262299 DXO262290:DXP262299 EHK262290:EHL262299 ERG262290:ERH262299 FBC262290:FBD262299 FKY262290:FKZ262299 FUU262290:FUV262299 GEQ262290:GER262299 GOM262290:GON262299 GYI262290:GYJ262299 HIE262290:HIF262299 HSA262290:HSB262299 IBW262290:IBX262299 ILS262290:ILT262299 IVO262290:IVP262299 JFK262290:JFL262299 JPG262290:JPH262299 JZC262290:JZD262299 KIY262290:KIZ262299 KSU262290:KSV262299 LCQ262290:LCR262299 LMM262290:LMN262299 LWI262290:LWJ262299 MGE262290:MGF262299 MQA262290:MQB262299 MZW262290:MZX262299 NJS262290:NJT262299 NTO262290:NTP262299 ODK262290:ODL262299 ONG262290:ONH262299 OXC262290:OXD262299 PGY262290:PGZ262299 PQU262290:PQV262299 QAQ262290:QAR262299 QKM262290:QKN262299 QUI262290:QUJ262299 REE262290:REF262299 ROA262290:ROB262299 RXW262290:RXX262299 SHS262290:SHT262299 SRO262290:SRP262299 TBK262290:TBL262299 TLG262290:TLH262299 TVC262290:TVD262299 UEY262290:UEZ262299 UOU262290:UOV262299 UYQ262290:UYR262299 VIM262290:VIN262299 VSI262290:VSJ262299 WCE262290:WCF262299 WMA262290:WMB262299 WVW262290:WVX262299 O327828:P327837 JK327826:JL327835 TG327826:TH327835 ADC327826:ADD327835 AMY327826:AMZ327835 AWU327826:AWV327835 BGQ327826:BGR327835 BQM327826:BQN327835 CAI327826:CAJ327835 CKE327826:CKF327835 CUA327826:CUB327835 DDW327826:DDX327835 DNS327826:DNT327835 DXO327826:DXP327835 EHK327826:EHL327835 ERG327826:ERH327835 FBC327826:FBD327835 FKY327826:FKZ327835 FUU327826:FUV327835 GEQ327826:GER327835 GOM327826:GON327835 GYI327826:GYJ327835 HIE327826:HIF327835 HSA327826:HSB327835 IBW327826:IBX327835 ILS327826:ILT327835 IVO327826:IVP327835 JFK327826:JFL327835 JPG327826:JPH327835 JZC327826:JZD327835 KIY327826:KIZ327835 KSU327826:KSV327835 LCQ327826:LCR327835 LMM327826:LMN327835 LWI327826:LWJ327835 MGE327826:MGF327835 MQA327826:MQB327835 MZW327826:MZX327835 NJS327826:NJT327835 NTO327826:NTP327835 ODK327826:ODL327835 ONG327826:ONH327835 OXC327826:OXD327835 PGY327826:PGZ327835 PQU327826:PQV327835 QAQ327826:QAR327835 QKM327826:QKN327835 QUI327826:QUJ327835 REE327826:REF327835 ROA327826:ROB327835 RXW327826:RXX327835 SHS327826:SHT327835 SRO327826:SRP327835 TBK327826:TBL327835 TLG327826:TLH327835 TVC327826:TVD327835 UEY327826:UEZ327835 UOU327826:UOV327835 UYQ327826:UYR327835 VIM327826:VIN327835 VSI327826:VSJ327835 WCE327826:WCF327835 WMA327826:WMB327835 WVW327826:WVX327835 O393364:P393373 JK393362:JL393371 TG393362:TH393371 ADC393362:ADD393371 AMY393362:AMZ393371 AWU393362:AWV393371 BGQ393362:BGR393371 BQM393362:BQN393371 CAI393362:CAJ393371 CKE393362:CKF393371 CUA393362:CUB393371 DDW393362:DDX393371 DNS393362:DNT393371 DXO393362:DXP393371 EHK393362:EHL393371 ERG393362:ERH393371 FBC393362:FBD393371 FKY393362:FKZ393371 FUU393362:FUV393371 GEQ393362:GER393371 GOM393362:GON393371 GYI393362:GYJ393371 HIE393362:HIF393371 HSA393362:HSB393371 IBW393362:IBX393371 ILS393362:ILT393371 IVO393362:IVP393371 JFK393362:JFL393371 JPG393362:JPH393371 JZC393362:JZD393371 KIY393362:KIZ393371 KSU393362:KSV393371 LCQ393362:LCR393371 LMM393362:LMN393371 LWI393362:LWJ393371 MGE393362:MGF393371 MQA393362:MQB393371 MZW393362:MZX393371 NJS393362:NJT393371 NTO393362:NTP393371 ODK393362:ODL393371 ONG393362:ONH393371 OXC393362:OXD393371 PGY393362:PGZ393371 PQU393362:PQV393371 QAQ393362:QAR393371 QKM393362:QKN393371 QUI393362:QUJ393371 REE393362:REF393371 ROA393362:ROB393371 RXW393362:RXX393371 SHS393362:SHT393371 SRO393362:SRP393371 TBK393362:TBL393371 TLG393362:TLH393371 TVC393362:TVD393371 UEY393362:UEZ393371 UOU393362:UOV393371 UYQ393362:UYR393371 VIM393362:VIN393371 VSI393362:VSJ393371 WCE393362:WCF393371 WMA393362:WMB393371 WVW393362:WVX393371 O458900:P458909 JK458898:JL458907 TG458898:TH458907 ADC458898:ADD458907 AMY458898:AMZ458907 AWU458898:AWV458907 BGQ458898:BGR458907 BQM458898:BQN458907 CAI458898:CAJ458907 CKE458898:CKF458907 CUA458898:CUB458907 DDW458898:DDX458907 DNS458898:DNT458907 DXO458898:DXP458907 EHK458898:EHL458907 ERG458898:ERH458907 FBC458898:FBD458907 FKY458898:FKZ458907 FUU458898:FUV458907 GEQ458898:GER458907 GOM458898:GON458907 GYI458898:GYJ458907 HIE458898:HIF458907 HSA458898:HSB458907 IBW458898:IBX458907 ILS458898:ILT458907 IVO458898:IVP458907 JFK458898:JFL458907 JPG458898:JPH458907 JZC458898:JZD458907 KIY458898:KIZ458907 KSU458898:KSV458907 LCQ458898:LCR458907 LMM458898:LMN458907 LWI458898:LWJ458907 MGE458898:MGF458907 MQA458898:MQB458907 MZW458898:MZX458907 NJS458898:NJT458907 NTO458898:NTP458907 ODK458898:ODL458907 ONG458898:ONH458907 OXC458898:OXD458907 PGY458898:PGZ458907 PQU458898:PQV458907 QAQ458898:QAR458907 QKM458898:QKN458907 QUI458898:QUJ458907 REE458898:REF458907 ROA458898:ROB458907 RXW458898:RXX458907 SHS458898:SHT458907 SRO458898:SRP458907 TBK458898:TBL458907 TLG458898:TLH458907 TVC458898:TVD458907 UEY458898:UEZ458907 UOU458898:UOV458907 UYQ458898:UYR458907 VIM458898:VIN458907 VSI458898:VSJ458907 WCE458898:WCF458907 WMA458898:WMB458907 WVW458898:WVX458907 O524436:P524445 JK524434:JL524443 TG524434:TH524443 ADC524434:ADD524443 AMY524434:AMZ524443 AWU524434:AWV524443 BGQ524434:BGR524443 BQM524434:BQN524443 CAI524434:CAJ524443 CKE524434:CKF524443 CUA524434:CUB524443 DDW524434:DDX524443 DNS524434:DNT524443 DXO524434:DXP524443 EHK524434:EHL524443 ERG524434:ERH524443 FBC524434:FBD524443 FKY524434:FKZ524443 FUU524434:FUV524443 GEQ524434:GER524443 GOM524434:GON524443 GYI524434:GYJ524443 HIE524434:HIF524443 HSA524434:HSB524443 IBW524434:IBX524443 ILS524434:ILT524443 IVO524434:IVP524443 JFK524434:JFL524443 JPG524434:JPH524443 JZC524434:JZD524443 KIY524434:KIZ524443 KSU524434:KSV524443 LCQ524434:LCR524443 LMM524434:LMN524443 LWI524434:LWJ524443 MGE524434:MGF524443 MQA524434:MQB524443 MZW524434:MZX524443 NJS524434:NJT524443 NTO524434:NTP524443 ODK524434:ODL524443 ONG524434:ONH524443 OXC524434:OXD524443 PGY524434:PGZ524443 PQU524434:PQV524443 QAQ524434:QAR524443 QKM524434:QKN524443 QUI524434:QUJ524443 REE524434:REF524443 ROA524434:ROB524443 RXW524434:RXX524443 SHS524434:SHT524443 SRO524434:SRP524443 TBK524434:TBL524443 TLG524434:TLH524443 TVC524434:TVD524443 UEY524434:UEZ524443 UOU524434:UOV524443 UYQ524434:UYR524443 VIM524434:VIN524443 VSI524434:VSJ524443 WCE524434:WCF524443 WMA524434:WMB524443 WVW524434:WVX524443 O589972:P589981 JK589970:JL589979 TG589970:TH589979 ADC589970:ADD589979 AMY589970:AMZ589979 AWU589970:AWV589979 BGQ589970:BGR589979 BQM589970:BQN589979 CAI589970:CAJ589979 CKE589970:CKF589979 CUA589970:CUB589979 DDW589970:DDX589979 DNS589970:DNT589979 DXO589970:DXP589979 EHK589970:EHL589979 ERG589970:ERH589979 FBC589970:FBD589979 FKY589970:FKZ589979 FUU589970:FUV589979 GEQ589970:GER589979 GOM589970:GON589979 GYI589970:GYJ589979 HIE589970:HIF589979 HSA589970:HSB589979 IBW589970:IBX589979 ILS589970:ILT589979 IVO589970:IVP589979 JFK589970:JFL589979 JPG589970:JPH589979 JZC589970:JZD589979 KIY589970:KIZ589979 KSU589970:KSV589979 LCQ589970:LCR589979 LMM589970:LMN589979 LWI589970:LWJ589979 MGE589970:MGF589979 MQA589970:MQB589979 MZW589970:MZX589979 NJS589970:NJT589979 NTO589970:NTP589979 ODK589970:ODL589979 ONG589970:ONH589979 OXC589970:OXD589979 PGY589970:PGZ589979 PQU589970:PQV589979 QAQ589970:QAR589979 QKM589970:QKN589979 QUI589970:QUJ589979 REE589970:REF589979 ROA589970:ROB589979 RXW589970:RXX589979 SHS589970:SHT589979 SRO589970:SRP589979 TBK589970:TBL589979 TLG589970:TLH589979 TVC589970:TVD589979 UEY589970:UEZ589979 UOU589970:UOV589979 UYQ589970:UYR589979 VIM589970:VIN589979 VSI589970:VSJ589979 WCE589970:WCF589979 WMA589970:WMB589979 WVW589970:WVX589979 O655508:P655517 JK655506:JL655515 TG655506:TH655515 ADC655506:ADD655515 AMY655506:AMZ655515 AWU655506:AWV655515 BGQ655506:BGR655515 BQM655506:BQN655515 CAI655506:CAJ655515 CKE655506:CKF655515 CUA655506:CUB655515 DDW655506:DDX655515 DNS655506:DNT655515 DXO655506:DXP655515 EHK655506:EHL655515 ERG655506:ERH655515 FBC655506:FBD655515 FKY655506:FKZ655515 FUU655506:FUV655515 GEQ655506:GER655515 GOM655506:GON655515 GYI655506:GYJ655515 HIE655506:HIF655515 HSA655506:HSB655515 IBW655506:IBX655515 ILS655506:ILT655515 IVO655506:IVP655515 JFK655506:JFL655515 JPG655506:JPH655515 JZC655506:JZD655515 KIY655506:KIZ655515 KSU655506:KSV655515 LCQ655506:LCR655515 LMM655506:LMN655515 LWI655506:LWJ655515 MGE655506:MGF655515 MQA655506:MQB655515 MZW655506:MZX655515 NJS655506:NJT655515 NTO655506:NTP655515 ODK655506:ODL655515 ONG655506:ONH655515 OXC655506:OXD655515 PGY655506:PGZ655515 PQU655506:PQV655515 QAQ655506:QAR655515 QKM655506:QKN655515 QUI655506:QUJ655515 REE655506:REF655515 ROA655506:ROB655515 RXW655506:RXX655515 SHS655506:SHT655515 SRO655506:SRP655515 TBK655506:TBL655515 TLG655506:TLH655515 TVC655506:TVD655515 UEY655506:UEZ655515 UOU655506:UOV655515 UYQ655506:UYR655515 VIM655506:VIN655515 VSI655506:VSJ655515 WCE655506:WCF655515 WMA655506:WMB655515 WVW655506:WVX655515 O721044:P721053 JK721042:JL721051 TG721042:TH721051 ADC721042:ADD721051 AMY721042:AMZ721051 AWU721042:AWV721051 BGQ721042:BGR721051 BQM721042:BQN721051 CAI721042:CAJ721051 CKE721042:CKF721051 CUA721042:CUB721051 DDW721042:DDX721051 DNS721042:DNT721051 DXO721042:DXP721051 EHK721042:EHL721051 ERG721042:ERH721051 FBC721042:FBD721051 FKY721042:FKZ721051 FUU721042:FUV721051 GEQ721042:GER721051 GOM721042:GON721051 GYI721042:GYJ721051 HIE721042:HIF721051 HSA721042:HSB721051 IBW721042:IBX721051 ILS721042:ILT721051 IVO721042:IVP721051 JFK721042:JFL721051 JPG721042:JPH721051 JZC721042:JZD721051 KIY721042:KIZ721051 KSU721042:KSV721051 LCQ721042:LCR721051 LMM721042:LMN721051 LWI721042:LWJ721051 MGE721042:MGF721051 MQA721042:MQB721051 MZW721042:MZX721051 NJS721042:NJT721051 NTO721042:NTP721051 ODK721042:ODL721051 ONG721042:ONH721051 OXC721042:OXD721051 PGY721042:PGZ721051 PQU721042:PQV721051 QAQ721042:QAR721051 QKM721042:QKN721051 QUI721042:QUJ721051 REE721042:REF721051 ROA721042:ROB721051 RXW721042:RXX721051 SHS721042:SHT721051 SRO721042:SRP721051 TBK721042:TBL721051 TLG721042:TLH721051 TVC721042:TVD721051 UEY721042:UEZ721051 UOU721042:UOV721051 UYQ721042:UYR721051 VIM721042:VIN721051 VSI721042:VSJ721051 WCE721042:WCF721051 WMA721042:WMB721051 WVW721042:WVX721051 O786580:P786589 JK786578:JL786587 TG786578:TH786587 ADC786578:ADD786587 AMY786578:AMZ786587 AWU786578:AWV786587 BGQ786578:BGR786587 BQM786578:BQN786587 CAI786578:CAJ786587 CKE786578:CKF786587 CUA786578:CUB786587 DDW786578:DDX786587 DNS786578:DNT786587 DXO786578:DXP786587 EHK786578:EHL786587 ERG786578:ERH786587 FBC786578:FBD786587 FKY786578:FKZ786587 FUU786578:FUV786587 GEQ786578:GER786587 GOM786578:GON786587 GYI786578:GYJ786587 HIE786578:HIF786587 HSA786578:HSB786587 IBW786578:IBX786587 ILS786578:ILT786587 IVO786578:IVP786587 JFK786578:JFL786587 JPG786578:JPH786587 JZC786578:JZD786587 KIY786578:KIZ786587 KSU786578:KSV786587 LCQ786578:LCR786587 LMM786578:LMN786587 LWI786578:LWJ786587 MGE786578:MGF786587 MQA786578:MQB786587 MZW786578:MZX786587 NJS786578:NJT786587 NTO786578:NTP786587 ODK786578:ODL786587 ONG786578:ONH786587 OXC786578:OXD786587 PGY786578:PGZ786587 PQU786578:PQV786587 QAQ786578:QAR786587 QKM786578:QKN786587 QUI786578:QUJ786587 REE786578:REF786587 ROA786578:ROB786587 RXW786578:RXX786587 SHS786578:SHT786587 SRO786578:SRP786587 TBK786578:TBL786587 TLG786578:TLH786587 TVC786578:TVD786587 UEY786578:UEZ786587 UOU786578:UOV786587 UYQ786578:UYR786587 VIM786578:VIN786587 VSI786578:VSJ786587 WCE786578:WCF786587 WMA786578:WMB786587 WVW786578:WVX786587 O852116:P852125 JK852114:JL852123 TG852114:TH852123 ADC852114:ADD852123 AMY852114:AMZ852123 AWU852114:AWV852123 BGQ852114:BGR852123 BQM852114:BQN852123 CAI852114:CAJ852123 CKE852114:CKF852123 CUA852114:CUB852123 DDW852114:DDX852123 DNS852114:DNT852123 DXO852114:DXP852123 EHK852114:EHL852123 ERG852114:ERH852123 FBC852114:FBD852123 FKY852114:FKZ852123 FUU852114:FUV852123 GEQ852114:GER852123 GOM852114:GON852123 GYI852114:GYJ852123 HIE852114:HIF852123 HSA852114:HSB852123 IBW852114:IBX852123 ILS852114:ILT852123 IVO852114:IVP852123 JFK852114:JFL852123 JPG852114:JPH852123 JZC852114:JZD852123 KIY852114:KIZ852123 KSU852114:KSV852123 LCQ852114:LCR852123 LMM852114:LMN852123 LWI852114:LWJ852123 MGE852114:MGF852123 MQA852114:MQB852123 MZW852114:MZX852123 NJS852114:NJT852123 NTO852114:NTP852123 ODK852114:ODL852123 ONG852114:ONH852123 OXC852114:OXD852123 PGY852114:PGZ852123 PQU852114:PQV852123 QAQ852114:QAR852123 QKM852114:QKN852123 QUI852114:QUJ852123 REE852114:REF852123 ROA852114:ROB852123 RXW852114:RXX852123 SHS852114:SHT852123 SRO852114:SRP852123 TBK852114:TBL852123 TLG852114:TLH852123 TVC852114:TVD852123 UEY852114:UEZ852123 UOU852114:UOV852123 UYQ852114:UYR852123 VIM852114:VIN852123 VSI852114:VSJ852123 WCE852114:WCF852123 WMA852114:WMB852123 WVW852114:WVX852123 O917652:P917661 JK917650:JL917659 TG917650:TH917659 ADC917650:ADD917659 AMY917650:AMZ917659 AWU917650:AWV917659 BGQ917650:BGR917659 BQM917650:BQN917659 CAI917650:CAJ917659 CKE917650:CKF917659 CUA917650:CUB917659 DDW917650:DDX917659 DNS917650:DNT917659 DXO917650:DXP917659 EHK917650:EHL917659 ERG917650:ERH917659 FBC917650:FBD917659 FKY917650:FKZ917659 FUU917650:FUV917659 GEQ917650:GER917659 GOM917650:GON917659 GYI917650:GYJ917659 HIE917650:HIF917659 HSA917650:HSB917659 IBW917650:IBX917659 ILS917650:ILT917659 IVO917650:IVP917659 JFK917650:JFL917659 JPG917650:JPH917659 JZC917650:JZD917659 KIY917650:KIZ917659 KSU917650:KSV917659 LCQ917650:LCR917659 LMM917650:LMN917659 LWI917650:LWJ917659 MGE917650:MGF917659 MQA917650:MQB917659 MZW917650:MZX917659 NJS917650:NJT917659 NTO917650:NTP917659 ODK917650:ODL917659 ONG917650:ONH917659 OXC917650:OXD917659 PGY917650:PGZ917659 PQU917650:PQV917659 QAQ917650:QAR917659 QKM917650:QKN917659 QUI917650:QUJ917659 REE917650:REF917659 ROA917650:ROB917659 RXW917650:RXX917659 SHS917650:SHT917659 SRO917650:SRP917659 TBK917650:TBL917659 TLG917650:TLH917659 TVC917650:TVD917659 UEY917650:UEZ917659 UOU917650:UOV917659 UYQ917650:UYR917659 VIM917650:VIN917659 VSI917650:VSJ917659 WCE917650:WCF917659 WMA917650:WMB917659 WVW917650:WVX917659 O983188:P983197 JK983186:JL983195 TG983186:TH983195 ADC983186:ADD983195 AMY983186:AMZ983195 AWU983186:AWV983195 BGQ983186:BGR983195 BQM983186:BQN983195 CAI983186:CAJ983195 CKE983186:CKF983195 CUA983186:CUB983195 DDW983186:DDX983195 DNS983186:DNT983195 DXO983186:DXP983195 EHK983186:EHL983195 ERG983186:ERH983195 FBC983186:FBD983195 FKY983186:FKZ983195 FUU983186:FUV983195 GEQ983186:GER983195 GOM983186:GON983195 GYI983186:GYJ983195 HIE983186:HIF983195 HSA983186:HSB983195 IBW983186:IBX983195 ILS983186:ILT983195 IVO983186:IVP983195 JFK983186:JFL983195 JPG983186:JPH983195 JZC983186:JZD983195 KIY983186:KIZ983195 KSU983186:KSV983195 LCQ983186:LCR983195 LMM983186:LMN983195 LWI983186:LWJ983195 MGE983186:MGF983195 MQA983186:MQB983195 MZW983186:MZX983195 NJS983186:NJT983195 NTO983186:NTP983195 ODK983186:ODL983195 ONG983186:ONH983195 OXC983186:OXD983195 PGY983186:PGZ983195 PQU983186:PQV983195 QAQ983186:QAR983195 QKM983186:QKN983195 QUI983186:QUJ983195 REE983186:REF983195 ROA983186:ROB983195 RXW983186:RXX983195 SHS983186:SHT983195 SRO983186:SRP983195 TBK983186:TBL983195 TLG983186:TLH983195 TVC983186:TVD983195 UEY983186:UEZ983195 UOU983186:UOV983195 UYQ983186:UYR983195 VIM983186:VIN983195 VSI983186:VSJ983195 WCE983186:WCF983195 WMA983186:WMB983195 WVW983186:WVX983195 WCE983229:WCF983238 JK213:JL222 TG213:TH222 ADC213:ADD222 AMY213:AMZ222 AWU213:AWV222 BGQ213:BGR222 BQM213:BQN222 CAI213:CAJ222 CKE213:CKF222 CUA213:CUB222 DDW213:DDX222 DNS213:DNT222 DXO213:DXP222 EHK213:EHL222 ERG213:ERH222 FBC213:FBD222 FKY213:FKZ222 FUU213:FUV222 GEQ213:GER222 GOM213:GON222 GYI213:GYJ222 HIE213:HIF222 HSA213:HSB222 IBW213:IBX222 ILS213:ILT222 IVO213:IVP222 JFK213:JFL222 JPG213:JPH222 JZC213:JZD222 KIY213:KIZ222 KSU213:KSV222 LCQ213:LCR222 LMM213:LMN222 LWI213:LWJ222 MGE213:MGF222 MQA213:MQB222 MZW213:MZX222 NJS213:NJT222 NTO213:NTP222 ODK213:ODL222 ONG213:ONH222 OXC213:OXD222 PGY213:PGZ222 PQU213:PQV222 QAQ213:QAR222 QKM213:QKN222 QUI213:QUJ222 REE213:REF222 ROA213:ROB222 RXW213:RXX222 SHS213:SHT222 SRO213:SRP222 TBK213:TBL222 TLG213:TLH222 TVC213:TVD222 UEY213:UEZ222 UOU213:UOV222 UYQ213:UYR222 VIM213:VIN222 VSI213:VSJ222 WCE213:WCF222 WMA213:WMB222 WVW213:WVX222 O65701:P65710 JK65699:JL65708 TG65699:TH65708 ADC65699:ADD65708 AMY65699:AMZ65708 AWU65699:AWV65708 BGQ65699:BGR65708 BQM65699:BQN65708 CAI65699:CAJ65708 CKE65699:CKF65708 CUA65699:CUB65708 DDW65699:DDX65708 DNS65699:DNT65708 DXO65699:DXP65708 EHK65699:EHL65708 ERG65699:ERH65708 FBC65699:FBD65708 FKY65699:FKZ65708 FUU65699:FUV65708 GEQ65699:GER65708 GOM65699:GON65708 GYI65699:GYJ65708 HIE65699:HIF65708 HSA65699:HSB65708 IBW65699:IBX65708 ILS65699:ILT65708 IVO65699:IVP65708 JFK65699:JFL65708 JPG65699:JPH65708 JZC65699:JZD65708 KIY65699:KIZ65708 KSU65699:KSV65708 LCQ65699:LCR65708 LMM65699:LMN65708 LWI65699:LWJ65708 MGE65699:MGF65708 MQA65699:MQB65708 MZW65699:MZX65708 NJS65699:NJT65708 NTO65699:NTP65708 ODK65699:ODL65708 ONG65699:ONH65708 OXC65699:OXD65708 PGY65699:PGZ65708 PQU65699:PQV65708 QAQ65699:QAR65708 QKM65699:QKN65708 QUI65699:QUJ65708 REE65699:REF65708 ROA65699:ROB65708 RXW65699:RXX65708 SHS65699:SHT65708 SRO65699:SRP65708 TBK65699:TBL65708 TLG65699:TLH65708 TVC65699:TVD65708 UEY65699:UEZ65708 UOU65699:UOV65708 UYQ65699:UYR65708 VIM65699:VIN65708 VSI65699:VSJ65708 WCE65699:WCF65708 WMA65699:WMB65708 WVW65699:WVX65708 O131237:P131246 JK131235:JL131244 TG131235:TH131244 ADC131235:ADD131244 AMY131235:AMZ131244 AWU131235:AWV131244 BGQ131235:BGR131244 BQM131235:BQN131244 CAI131235:CAJ131244 CKE131235:CKF131244 CUA131235:CUB131244 DDW131235:DDX131244 DNS131235:DNT131244 DXO131235:DXP131244 EHK131235:EHL131244 ERG131235:ERH131244 FBC131235:FBD131244 FKY131235:FKZ131244 FUU131235:FUV131244 GEQ131235:GER131244 GOM131235:GON131244 GYI131235:GYJ131244 HIE131235:HIF131244 HSA131235:HSB131244 IBW131235:IBX131244 ILS131235:ILT131244 IVO131235:IVP131244 JFK131235:JFL131244 JPG131235:JPH131244 JZC131235:JZD131244 KIY131235:KIZ131244 KSU131235:KSV131244 LCQ131235:LCR131244 LMM131235:LMN131244 LWI131235:LWJ131244 MGE131235:MGF131244 MQA131235:MQB131244 MZW131235:MZX131244 NJS131235:NJT131244 NTO131235:NTP131244 ODK131235:ODL131244 ONG131235:ONH131244 OXC131235:OXD131244 PGY131235:PGZ131244 PQU131235:PQV131244 QAQ131235:QAR131244 QKM131235:QKN131244 QUI131235:QUJ131244 REE131235:REF131244 ROA131235:ROB131244 RXW131235:RXX131244 SHS131235:SHT131244 SRO131235:SRP131244 TBK131235:TBL131244 TLG131235:TLH131244 TVC131235:TVD131244 UEY131235:UEZ131244 UOU131235:UOV131244 UYQ131235:UYR131244 VIM131235:VIN131244 VSI131235:VSJ131244 WCE131235:WCF131244 WMA131235:WMB131244 WVW131235:WVX131244 O196773:P196782 JK196771:JL196780 TG196771:TH196780 ADC196771:ADD196780 AMY196771:AMZ196780 AWU196771:AWV196780 BGQ196771:BGR196780 BQM196771:BQN196780 CAI196771:CAJ196780 CKE196771:CKF196780 CUA196771:CUB196780 DDW196771:DDX196780 DNS196771:DNT196780 DXO196771:DXP196780 EHK196771:EHL196780 ERG196771:ERH196780 FBC196771:FBD196780 FKY196771:FKZ196780 FUU196771:FUV196780 GEQ196771:GER196780 GOM196771:GON196780 GYI196771:GYJ196780 HIE196771:HIF196780 HSA196771:HSB196780 IBW196771:IBX196780 ILS196771:ILT196780 IVO196771:IVP196780 JFK196771:JFL196780 JPG196771:JPH196780 JZC196771:JZD196780 KIY196771:KIZ196780 KSU196771:KSV196780 LCQ196771:LCR196780 LMM196771:LMN196780 LWI196771:LWJ196780 MGE196771:MGF196780 MQA196771:MQB196780 MZW196771:MZX196780 NJS196771:NJT196780 NTO196771:NTP196780 ODK196771:ODL196780 ONG196771:ONH196780 OXC196771:OXD196780 PGY196771:PGZ196780 PQU196771:PQV196780 QAQ196771:QAR196780 QKM196771:QKN196780 QUI196771:QUJ196780 REE196771:REF196780 ROA196771:ROB196780 RXW196771:RXX196780 SHS196771:SHT196780 SRO196771:SRP196780 TBK196771:TBL196780 TLG196771:TLH196780 TVC196771:TVD196780 UEY196771:UEZ196780 UOU196771:UOV196780 UYQ196771:UYR196780 VIM196771:VIN196780 VSI196771:VSJ196780 WCE196771:WCF196780 WMA196771:WMB196780 WVW196771:WVX196780 O262309:P262318 JK262307:JL262316 TG262307:TH262316 ADC262307:ADD262316 AMY262307:AMZ262316 AWU262307:AWV262316 BGQ262307:BGR262316 BQM262307:BQN262316 CAI262307:CAJ262316 CKE262307:CKF262316 CUA262307:CUB262316 DDW262307:DDX262316 DNS262307:DNT262316 DXO262307:DXP262316 EHK262307:EHL262316 ERG262307:ERH262316 FBC262307:FBD262316 FKY262307:FKZ262316 FUU262307:FUV262316 GEQ262307:GER262316 GOM262307:GON262316 GYI262307:GYJ262316 HIE262307:HIF262316 HSA262307:HSB262316 IBW262307:IBX262316 ILS262307:ILT262316 IVO262307:IVP262316 JFK262307:JFL262316 JPG262307:JPH262316 JZC262307:JZD262316 KIY262307:KIZ262316 KSU262307:KSV262316 LCQ262307:LCR262316 LMM262307:LMN262316 LWI262307:LWJ262316 MGE262307:MGF262316 MQA262307:MQB262316 MZW262307:MZX262316 NJS262307:NJT262316 NTO262307:NTP262316 ODK262307:ODL262316 ONG262307:ONH262316 OXC262307:OXD262316 PGY262307:PGZ262316 PQU262307:PQV262316 QAQ262307:QAR262316 QKM262307:QKN262316 QUI262307:QUJ262316 REE262307:REF262316 ROA262307:ROB262316 RXW262307:RXX262316 SHS262307:SHT262316 SRO262307:SRP262316 TBK262307:TBL262316 TLG262307:TLH262316 TVC262307:TVD262316 UEY262307:UEZ262316 UOU262307:UOV262316 UYQ262307:UYR262316 VIM262307:VIN262316 VSI262307:VSJ262316 WCE262307:WCF262316 WMA262307:WMB262316 WVW262307:WVX262316 O327845:P327854 JK327843:JL327852 TG327843:TH327852 ADC327843:ADD327852 AMY327843:AMZ327852 AWU327843:AWV327852 BGQ327843:BGR327852 BQM327843:BQN327852 CAI327843:CAJ327852 CKE327843:CKF327852 CUA327843:CUB327852 DDW327843:DDX327852 DNS327843:DNT327852 DXO327843:DXP327852 EHK327843:EHL327852 ERG327843:ERH327852 FBC327843:FBD327852 FKY327843:FKZ327852 FUU327843:FUV327852 GEQ327843:GER327852 GOM327843:GON327852 GYI327843:GYJ327852 HIE327843:HIF327852 HSA327843:HSB327852 IBW327843:IBX327852 ILS327843:ILT327852 IVO327843:IVP327852 JFK327843:JFL327852 JPG327843:JPH327852 JZC327843:JZD327852 KIY327843:KIZ327852 KSU327843:KSV327852 LCQ327843:LCR327852 LMM327843:LMN327852 LWI327843:LWJ327852 MGE327843:MGF327852 MQA327843:MQB327852 MZW327843:MZX327852 NJS327843:NJT327852 NTO327843:NTP327852 ODK327843:ODL327852 ONG327843:ONH327852 OXC327843:OXD327852 PGY327843:PGZ327852 PQU327843:PQV327852 QAQ327843:QAR327852 QKM327843:QKN327852 QUI327843:QUJ327852 REE327843:REF327852 ROA327843:ROB327852 RXW327843:RXX327852 SHS327843:SHT327852 SRO327843:SRP327852 TBK327843:TBL327852 TLG327843:TLH327852 TVC327843:TVD327852 UEY327843:UEZ327852 UOU327843:UOV327852 UYQ327843:UYR327852 VIM327843:VIN327852 VSI327843:VSJ327852 WCE327843:WCF327852 WMA327843:WMB327852 WVW327843:WVX327852 O393381:P393390 JK393379:JL393388 TG393379:TH393388 ADC393379:ADD393388 AMY393379:AMZ393388 AWU393379:AWV393388 BGQ393379:BGR393388 BQM393379:BQN393388 CAI393379:CAJ393388 CKE393379:CKF393388 CUA393379:CUB393388 DDW393379:DDX393388 DNS393379:DNT393388 DXO393379:DXP393388 EHK393379:EHL393388 ERG393379:ERH393388 FBC393379:FBD393388 FKY393379:FKZ393388 FUU393379:FUV393388 GEQ393379:GER393388 GOM393379:GON393388 GYI393379:GYJ393388 HIE393379:HIF393388 HSA393379:HSB393388 IBW393379:IBX393388 ILS393379:ILT393388 IVO393379:IVP393388 JFK393379:JFL393388 JPG393379:JPH393388 JZC393379:JZD393388 KIY393379:KIZ393388 KSU393379:KSV393388 LCQ393379:LCR393388 LMM393379:LMN393388 LWI393379:LWJ393388 MGE393379:MGF393388 MQA393379:MQB393388 MZW393379:MZX393388 NJS393379:NJT393388 NTO393379:NTP393388 ODK393379:ODL393388 ONG393379:ONH393388 OXC393379:OXD393388 PGY393379:PGZ393388 PQU393379:PQV393388 QAQ393379:QAR393388 QKM393379:QKN393388 QUI393379:QUJ393388 REE393379:REF393388 ROA393379:ROB393388 RXW393379:RXX393388 SHS393379:SHT393388 SRO393379:SRP393388 TBK393379:TBL393388 TLG393379:TLH393388 TVC393379:TVD393388 UEY393379:UEZ393388 UOU393379:UOV393388 UYQ393379:UYR393388 VIM393379:VIN393388 VSI393379:VSJ393388 WCE393379:WCF393388 WMA393379:WMB393388 WVW393379:WVX393388 O458917:P458926 JK458915:JL458924 TG458915:TH458924 ADC458915:ADD458924 AMY458915:AMZ458924 AWU458915:AWV458924 BGQ458915:BGR458924 BQM458915:BQN458924 CAI458915:CAJ458924 CKE458915:CKF458924 CUA458915:CUB458924 DDW458915:DDX458924 DNS458915:DNT458924 DXO458915:DXP458924 EHK458915:EHL458924 ERG458915:ERH458924 FBC458915:FBD458924 FKY458915:FKZ458924 FUU458915:FUV458924 GEQ458915:GER458924 GOM458915:GON458924 GYI458915:GYJ458924 HIE458915:HIF458924 HSA458915:HSB458924 IBW458915:IBX458924 ILS458915:ILT458924 IVO458915:IVP458924 JFK458915:JFL458924 JPG458915:JPH458924 JZC458915:JZD458924 KIY458915:KIZ458924 KSU458915:KSV458924 LCQ458915:LCR458924 LMM458915:LMN458924 LWI458915:LWJ458924 MGE458915:MGF458924 MQA458915:MQB458924 MZW458915:MZX458924 NJS458915:NJT458924 NTO458915:NTP458924 ODK458915:ODL458924 ONG458915:ONH458924 OXC458915:OXD458924 PGY458915:PGZ458924 PQU458915:PQV458924 QAQ458915:QAR458924 QKM458915:QKN458924 QUI458915:QUJ458924 REE458915:REF458924 ROA458915:ROB458924 RXW458915:RXX458924 SHS458915:SHT458924 SRO458915:SRP458924 TBK458915:TBL458924 TLG458915:TLH458924 TVC458915:TVD458924 UEY458915:UEZ458924 UOU458915:UOV458924 UYQ458915:UYR458924 VIM458915:VIN458924 VSI458915:VSJ458924 WCE458915:WCF458924 WMA458915:WMB458924 WVW458915:WVX458924 O524453:P524462 JK524451:JL524460 TG524451:TH524460 ADC524451:ADD524460 AMY524451:AMZ524460 AWU524451:AWV524460 BGQ524451:BGR524460 BQM524451:BQN524460 CAI524451:CAJ524460 CKE524451:CKF524460 CUA524451:CUB524460 DDW524451:DDX524460 DNS524451:DNT524460 DXO524451:DXP524460 EHK524451:EHL524460 ERG524451:ERH524460 FBC524451:FBD524460 FKY524451:FKZ524460 FUU524451:FUV524460 GEQ524451:GER524460 GOM524451:GON524460 GYI524451:GYJ524460 HIE524451:HIF524460 HSA524451:HSB524460 IBW524451:IBX524460 ILS524451:ILT524460 IVO524451:IVP524460 JFK524451:JFL524460 JPG524451:JPH524460 JZC524451:JZD524460 KIY524451:KIZ524460 KSU524451:KSV524460 LCQ524451:LCR524460 LMM524451:LMN524460 LWI524451:LWJ524460 MGE524451:MGF524460 MQA524451:MQB524460 MZW524451:MZX524460 NJS524451:NJT524460 NTO524451:NTP524460 ODK524451:ODL524460 ONG524451:ONH524460 OXC524451:OXD524460 PGY524451:PGZ524460 PQU524451:PQV524460 QAQ524451:QAR524460 QKM524451:QKN524460 QUI524451:QUJ524460 REE524451:REF524460 ROA524451:ROB524460 RXW524451:RXX524460 SHS524451:SHT524460 SRO524451:SRP524460 TBK524451:TBL524460 TLG524451:TLH524460 TVC524451:TVD524460 UEY524451:UEZ524460 UOU524451:UOV524460 UYQ524451:UYR524460 VIM524451:VIN524460 VSI524451:VSJ524460 WCE524451:WCF524460 WMA524451:WMB524460 WVW524451:WVX524460 O589989:P589998 JK589987:JL589996 TG589987:TH589996 ADC589987:ADD589996 AMY589987:AMZ589996 AWU589987:AWV589996 BGQ589987:BGR589996 BQM589987:BQN589996 CAI589987:CAJ589996 CKE589987:CKF589996 CUA589987:CUB589996 DDW589987:DDX589996 DNS589987:DNT589996 DXO589987:DXP589996 EHK589987:EHL589996 ERG589987:ERH589996 FBC589987:FBD589996 FKY589987:FKZ589996 FUU589987:FUV589996 GEQ589987:GER589996 GOM589987:GON589996 GYI589987:GYJ589996 HIE589987:HIF589996 HSA589987:HSB589996 IBW589987:IBX589996 ILS589987:ILT589996 IVO589987:IVP589996 JFK589987:JFL589996 JPG589987:JPH589996 JZC589987:JZD589996 KIY589987:KIZ589996 KSU589987:KSV589996 LCQ589987:LCR589996 LMM589987:LMN589996 LWI589987:LWJ589996 MGE589987:MGF589996 MQA589987:MQB589996 MZW589987:MZX589996 NJS589987:NJT589996 NTO589987:NTP589996 ODK589987:ODL589996 ONG589987:ONH589996 OXC589987:OXD589996 PGY589987:PGZ589996 PQU589987:PQV589996 QAQ589987:QAR589996 QKM589987:QKN589996 QUI589987:QUJ589996 REE589987:REF589996 ROA589987:ROB589996 RXW589987:RXX589996 SHS589987:SHT589996 SRO589987:SRP589996 TBK589987:TBL589996 TLG589987:TLH589996 TVC589987:TVD589996 UEY589987:UEZ589996 UOU589987:UOV589996 UYQ589987:UYR589996 VIM589987:VIN589996 VSI589987:VSJ589996 WCE589987:WCF589996 WMA589987:WMB589996 WVW589987:WVX589996 O655525:P655534 JK655523:JL655532 TG655523:TH655532 ADC655523:ADD655532 AMY655523:AMZ655532 AWU655523:AWV655532 BGQ655523:BGR655532 BQM655523:BQN655532 CAI655523:CAJ655532 CKE655523:CKF655532 CUA655523:CUB655532 DDW655523:DDX655532 DNS655523:DNT655532 DXO655523:DXP655532 EHK655523:EHL655532 ERG655523:ERH655532 FBC655523:FBD655532 FKY655523:FKZ655532 FUU655523:FUV655532 GEQ655523:GER655532 GOM655523:GON655532 GYI655523:GYJ655532 HIE655523:HIF655532 HSA655523:HSB655532 IBW655523:IBX655532 ILS655523:ILT655532 IVO655523:IVP655532 JFK655523:JFL655532 JPG655523:JPH655532 JZC655523:JZD655532 KIY655523:KIZ655532 KSU655523:KSV655532 LCQ655523:LCR655532 LMM655523:LMN655532 LWI655523:LWJ655532 MGE655523:MGF655532 MQA655523:MQB655532 MZW655523:MZX655532 NJS655523:NJT655532 NTO655523:NTP655532 ODK655523:ODL655532 ONG655523:ONH655532 OXC655523:OXD655532 PGY655523:PGZ655532 PQU655523:PQV655532 QAQ655523:QAR655532 QKM655523:QKN655532 QUI655523:QUJ655532 REE655523:REF655532 ROA655523:ROB655532 RXW655523:RXX655532 SHS655523:SHT655532 SRO655523:SRP655532 TBK655523:TBL655532 TLG655523:TLH655532 TVC655523:TVD655532 UEY655523:UEZ655532 UOU655523:UOV655532 UYQ655523:UYR655532 VIM655523:VIN655532 VSI655523:VSJ655532 WCE655523:WCF655532 WMA655523:WMB655532 WVW655523:WVX655532 O721061:P721070 JK721059:JL721068 TG721059:TH721068 ADC721059:ADD721068 AMY721059:AMZ721068 AWU721059:AWV721068 BGQ721059:BGR721068 BQM721059:BQN721068 CAI721059:CAJ721068 CKE721059:CKF721068 CUA721059:CUB721068 DDW721059:DDX721068 DNS721059:DNT721068 DXO721059:DXP721068 EHK721059:EHL721068 ERG721059:ERH721068 FBC721059:FBD721068 FKY721059:FKZ721068 FUU721059:FUV721068 GEQ721059:GER721068 GOM721059:GON721068 GYI721059:GYJ721068 HIE721059:HIF721068 HSA721059:HSB721068 IBW721059:IBX721068 ILS721059:ILT721068 IVO721059:IVP721068 JFK721059:JFL721068 JPG721059:JPH721068 JZC721059:JZD721068 KIY721059:KIZ721068 KSU721059:KSV721068 LCQ721059:LCR721068 LMM721059:LMN721068 LWI721059:LWJ721068 MGE721059:MGF721068 MQA721059:MQB721068 MZW721059:MZX721068 NJS721059:NJT721068 NTO721059:NTP721068 ODK721059:ODL721068 ONG721059:ONH721068 OXC721059:OXD721068 PGY721059:PGZ721068 PQU721059:PQV721068 QAQ721059:QAR721068 QKM721059:QKN721068 QUI721059:QUJ721068 REE721059:REF721068 ROA721059:ROB721068 RXW721059:RXX721068 SHS721059:SHT721068 SRO721059:SRP721068 TBK721059:TBL721068 TLG721059:TLH721068 TVC721059:TVD721068 UEY721059:UEZ721068 UOU721059:UOV721068 UYQ721059:UYR721068 VIM721059:VIN721068 VSI721059:VSJ721068 WCE721059:WCF721068 WMA721059:WMB721068 WVW721059:WVX721068 O786597:P786606 JK786595:JL786604 TG786595:TH786604 ADC786595:ADD786604 AMY786595:AMZ786604 AWU786595:AWV786604 BGQ786595:BGR786604 BQM786595:BQN786604 CAI786595:CAJ786604 CKE786595:CKF786604 CUA786595:CUB786604 DDW786595:DDX786604 DNS786595:DNT786604 DXO786595:DXP786604 EHK786595:EHL786604 ERG786595:ERH786604 FBC786595:FBD786604 FKY786595:FKZ786604 FUU786595:FUV786604 GEQ786595:GER786604 GOM786595:GON786604 GYI786595:GYJ786604 HIE786595:HIF786604 HSA786595:HSB786604 IBW786595:IBX786604 ILS786595:ILT786604 IVO786595:IVP786604 JFK786595:JFL786604 JPG786595:JPH786604 JZC786595:JZD786604 KIY786595:KIZ786604 KSU786595:KSV786604 LCQ786595:LCR786604 LMM786595:LMN786604 LWI786595:LWJ786604 MGE786595:MGF786604 MQA786595:MQB786604 MZW786595:MZX786604 NJS786595:NJT786604 NTO786595:NTP786604 ODK786595:ODL786604 ONG786595:ONH786604 OXC786595:OXD786604 PGY786595:PGZ786604 PQU786595:PQV786604 QAQ786595:QAR786604 QKM786595:QKN786604 QUI786595:QUJ786604 REE786595:REF786604 ROA786595:ROB786604 RXW786595:RXX786604 SHS786595:SHT786604 SRO786595:SRP786604 TBK786595:TBL786604 TLG786595:TLH786604 TVC786595:TVD786604 UEY786595:UEZ786604 UOU786595:UOV786604 UYQ786595:UYR786604 VIM786595:VIN786604 VSI786595:VSJ786604 WCE786595:WCF786604 WMA786595:WMB786604 WVW786595:WVX786604 O852133:P852142 JK852131:JL852140 TG852131:TH852140 ADC852131:ADD852140 AMY852131:AMZ852140 AWU852131:AWV852140 BGQ852131:BGR852140 BQM852131:BQN852140 CAI852131:CAJ852140 CKE852131:CKF852140 CUA852131:CUB852140 DDW852131:DDX852140 DNS852131:DNT852140 DXO852131:DXP852140 EHK852131:EHL852140 ERG852131:ERH852140 FBC852131:FBD852140 FKY852131:FKZ852140 FUU852131:FUV852140 GEQ852131:GER852140 GOM852131:GON852140 GYI852131:GYJ852140 HIE852131:HIF852140 HSA852131:HSB852140 IBW852131:IBX852140 ILS852131:ILT852140 IVO852131:IVP852140 JFK852131:JFL852140 JPG852131:JPH852140 JZC852131:JZD852140 KIY852131:KIZ852140 KSU852131:KSV852140 LCQ852131:LCR852140 LMM852131:LMN852140 LWI852131:LWJ852140 MGE852131:MGF852140 MQA852131:MQB852140 MZW852131:MZX852140 NJS852131:NJT852140 NTO852131:NTP852140 ODK852131:ODL852140 ONG852131:ONH852140 OXC852131:OXD852140 PGY852131:PGZ852140 PQU852131:PQV852140 QAQ852131:QAR852140 QKM852131:QKN852140 QUI852131:QUJ852140 REE852131:REF852140 ROA852131:ROB852140 RXW852131:RXX852140 SHS852131:SHT852140 SRO852131:SRP852140 TBK852131:TBL852140 TLG852131:TLH852140 TVC852131:TVD852140 UEY852131:UEZ852140 UOU852131:UOV852140 UYQ852131:UYR852140 VIM852131:VIN852140 VSI852131:VSJ852140 WCE852131:WCF852140 WMA852131:WMB852140 WVW852131:WVX852140 O917669:P917678 JK917667:JL917676 TG917667:TH917676 ADC917667:ADD917676 AMY917667:AMZ917676 AWU917667:AWV917676 BGQ917667:BGR917676 BQM917667:BQN917676 CAI917667:CAJ917676 CKE917667:CKF917676 CUA917667:CUB917676 DDW917667:DDX917676 DNS917667:DNT917676 DXO917667:DXP917676 EHK917667:EHL917676 ERG917667:ERH917676 FBC917667:FBD917676 FKY917667:FKZ917676 FUU917667:FUV917676 GEQ917667:GER917676 GOM917667:GON917676 GYI917667:GYJ917676 HIE917667:HIF917676 HSA917667:HSB917676 IBW917667:IBX917676 ILS917667:ILT917676 IVO917667:IVP917676 JFK917667:JFL917676 JPG917667:JPH917676 JZC917667:JZD917676 KIY917667:KIZ917676 KSU917667:KSV917676 LCQ917667:LCR917676 LMM917667:LMN917676 LWI917667:LWJ917676 MGE917667:MGF917676 MQA917667:MQB917676 MZW917667:MZX917676 NJS917667:NJT917676 NTO917667:NTP917676 ODK917667:ODL917676 ONG917667:ONH917676 OXC917667:OXD917676 PGY917667:PGZ917676 PQU917667:PQV917676 QAQ917667:QAR917676 QKM917667:QKN917676 QUI917667:QUJ917676 REE917667:REF917676 ROA917667:ROB917676 RXW917667:RXX917676 SHS917667:SHT917676 SRO917667:SRP917676 TBK917667:TBL917676 TLG917667:TLH917676 TVC917667:TVD917676 UEY917667:UEZ917676 UOU917667:UOV917676 UYQ917667:UYR917676 VIM917667:VIN917676 VSI917667:VSJ917676 WCE917667:WCF917676 WMA917667:WMB917676 WVW917667:WVX917676 O983205:P983214 JK983203:JL983212 TG983203:TH983212 ADC983203:ADD983212 AMY983203:AMZ983212 AWU983203:AWV983212 BGQ983203:BGR983212 BQM983203:BQN983212 CAI983203:CAJ983212 CKE983203:CKF983212 CUA983203:CUB983212 DDW983203:DDX983212 DNS983203:DNT983212 DXO983203:DXP983212 EHK983203:EHL983212 ERG983203:ERH983212 FBC983203:FBD983212 FKY983203:FKZ983212 FUU983203:FUV983212 GEQ983203:GER983212 GOM983203:GON983212 GYI983203:GYJ983212 HIE983203:HIF983212 HSA983203:HSB983212 IBW983203:IBX983212 ILS983203:ILT983212 IVO983203:IVP983212 JFK983203:JFL983212 JPG983203:JPH983212 JZC983203:JZD983212 KIY983203:KIZ983212 KSU983203:KSV983212 LCQ983203:LCR983212 LMM983203:LMN983212 LWI983203:LWJ983212 MGE983203:MGF983212 MQA983203:MQB983212 MZW983203:MZX983212 NJS983203:NJT983212 NTO983203:NTP983212 ODK983203:ODL983212 ONG983203:ONH983212 OXC983203:OXD983212 PGY983203:PGZ983212 PQU983203:PQV983212 QAQ983203:QAR983212 QKM983203:QKN983212 QUI983203:QUJ983212 REE983203:REF983212 ROA983203:ROB983212 RXW983203:RXX983212 SHS983203:SHT983212 SRO983203:SRP983212 TBK983203:TBL983212 TLG983203:TLH983212 TVC983203:TVD983212 UEY983203:UEZ983212 UOU983203:UOV983212 UYQ983203:UYR983212 VIM983203:VIN983212 VSI983203:VSJ983212 WCE983203:WCF983212 WMA983203:WMB983212 WVW983203:WVX983212 WMA983229:WMB983238 JK226:JL235 TG226:TH235 ADC226:ADD235 AMY226:AMZ235 AWU226:AWV235 BGQ226:BGR235 BQM226:BQN235 CAI226:CAJ235 CKE226:CKF235 CUA226:CUB235 DDW226:DDX235 DNS226:DNT235 DXO226:DXP235 EHK226:EHL235 ERG226:ERH235 FBC226:FBD235 FKY226:FKZ235 FUU226:FUV235 GEQ226:GER235 GOM226:GON235 GYI226:GYJ235 HIE226:HIF235 HSA226:HSB235 IBW226:IBX235 ILS226:ILT235 IVO226:IVP235 JFK226:JFL235 JPG226:JPH235 JZC226:JZD235 KIY226:KIZ235 KSU226:KSV235 LCQ226:LCR235 LMM226:LMN235 LWI226:LWJ235 MGE226:MGF235 MQA226:MQB235 MZW226:MZX235 NJS226:NJT235 NTO226:NTP235 ODK226:ODL235 ONG226:ONH235 OXC226:OXD235 PGY226:PGZ235 PQU226:PQV235 QAQ226:QAR235 QKM226:QKN235 QUI226:QUJ235 REE226:REF235 ROA226:ROB235 RXW226:RXX235 SHS226:SHT235 SRO226:SRP235 TBK226:TBL235 TLG226:TLH235 TVC226:TVD235 UEY226:UEZ235 UOU226:UOV235 UYQ226:UYR235 VIM226:VIN235 VSI226:VSJ235 WCE226:WCF235 WMA226:WMB235 WVW226:WVX235 O65714:P65723 JK65712:JL65721 TG65712:TH65721 ADC65712:ADD65721 AMY65712:AMZ65721 AWU65712:AWV65721 BGQ65712:BGR65721 BQM65712:BQN65721 CAI65712:CAJ65721 CKE65712:CKF65721 CUA65712:CUB65721 DDW65712:DDX65721 DNS65712:DNT65721 DXO65712:DXP65721 EHK65712:EHL65721 ERG65712:ERH65721 FBC65712:FBD65721 FKY65712:FKZ65721 FUU65712:FUV65721 GEQ65712:GER65721 GOM65712:GON65721 GYI65712:GYJ65721 HIE65712:HIF65721 HSA65712:HSB65721 IBW65712:IBX65721 ILS65712:ILT65721 IVO65712:IVP65721 JFK65712:JFL65721 JPG65712:JPH65721 JZC65712:JZD65721 KIY65712:KIZ65721 KSU65712:KSV65721 LCQ65712:LCR65721 LMM65712:LMN65721 LWI65712:LWJ65721 MGE65712:MGF65721 MQA65712:MQB65721 MZW65712:MZX65721 NJS65712:NJT65721 NTO65712:NTP65721 ODK65712:ODL65721 ONG65712:ONH65721 OXC65712:OXD65721 PGY65712:PGZ65721 PQU65712:PQV65721 QAQ65712:QAR65721 QKM65712:QKN65721 QUI65712:QUJ65721 REE65712:REF65721 ROA65712:ROB65721 RXW65712:RXX65721 SHS65712:SHT65721 SRO65712:SRP65721 TBK65712:TBL65721 TLG65712:TLH65721 TVC65712:TVD65721 UEY65712:UEZ65721 UOU65712:UOV65721 UYQ65712:UYR65721 VIM65712:VIN65721 VSI65712:VSJ65721 WCE65712:WCF65721 WMA65712:WMB65721 WVW65712:WVX65721 O131250:P131259 JK131248:JL131257 TG131248:TH131257 ADC131248:ADD131257 AMY131248:AMZ131257 AWU131248:AWV131257 BGQ131248:BGR131257 BQM131248:BQN131257 CAI131248:CAJ131257 CKE131248:CKF131257 CUA131248:CUB131257 DDW131248:DDX131257 DNS131248:DNT131257 DXO131248:DXP131257 EHK131248:EHL131257 ERG131248:ERH131257 FBC131248:FBD131257 FKY131248:FKZ131257 FUU131248:FUV131257 GEQ131248:GER131257 GOM131248:GON131257 GYI131248:GYJ131257 HIE131248:HIF131257 HSA131248:HSB131257 IBW131248:IBX131257 ILS131248:ILT131257 IVO131248:IVP131257 JFK131248:JFL131257 JPG131248:JPH131257 JZC131248:JZD131257 KIY131248:KIZ131257 KSU131248:KSV131257 LCQ131248:LCR131257 LMM131248:LMN131257 LWI131248:LWJ131257 MGE131248:MGF131257 MQA131248:MQB131257 MZW131248:MZX131257 NJS131248:NJT131257 NTO131248:NTP131257 ODK131248:ODL131257 ONG131248:ONH131257 OXC131248:OXD131257 PGY131248:PGZ131257 PQU131248:PQV131257 QAQ131248:QAR131257 QKM131248:QKN131257 QUI131248:QUJ131257 REE131248:REF131257 ROA131248:ROB131257 RXW131248:RXX131257 SHS131248:SHT131257 SRO131248:SRP131257 TBK131248:TBL131257 TLG131248:TLH131257 TVC131248:TVD131257 UEY131248:UEZ131257 UOU131248:UOV131257 UYQ131248:UYR131257 VIM131248:VIN131257 VSI131248:VSJ131257 WCE131248:WCF131257 WMA131248:WMB131257 WVW131248:WVX131257 O196786:P196795 JK196784:JL196793 TG196784:TH196793 ADC196784:ADD196793 AMY196784:AMZ196793 AWU196784:AWV196793 BGQ196784:BGR196793 BQM196784:BQN196793 CAI196784:CAJ196793 CKE196784:CKF196793 CUA196784:CUB196793 DDW196784:DDX196793 DNS196784:DNT196793 DXO196784:DXP196793 EHK196784:EHL196793 ERG196784:ERH196793 FBC196784:FBD196793 FKY196784:FKZ196793 FUU196784:FUV196793 GEQ196784:GER196793 GOM196784:GON196793 GYI196784:GYJ196793 HIE196784:HIF196793 HSA196784:HSB196793 IBW196784:IBX196793 ILS196784:ILT196793 IVO196784:IVP196793 JFK196784:JFL196793 JPG196784:JPH196793 JZC196784:JZD196793 KIY196784:KIZ196793 KSU196784:KSV196793 LCQ196784:LCR196793 LMM196784:LMN196793 LWI196784:LWJ196793 MGE196784:MGF196793 MQA196784:MQB196793 MZW196784:MZX196793 NJS196784:NJT196793 NTO196784:NTP196793 ODK196784:ODL196793 ONG196784:ONH196793 OXC196784:OXD196793 PGY196784:PGZ196793 PQU196784:PQV196793 QAQ196784:QAR196793 QKM196784:QKN196793 QUI196784:QUJ196793 REE196784:REF196793 ROA196784:ROB196793 RXW196784:RXX196793 SHS196784:SHT196793 SRO196784:SRP196793 TBK196784:TBL196793 TLG196784:TLH196793 TVC196784:TVD196793 UEY196784:UEZ196793 UOU196784:UOV196793 UYQ196784:UYR196793 VIM196784:VIN196793 VSI196784:VSJ196793 WCE196784:WCF196793 WMA196784:WMB196793 WVW196784:WVX196793 O262322:P262331 JK262320:JL262329 TG262320:TH262329 ADC262320:ADD262329 AMY262320:AMZ262329 AWU262320:AWV262329 BGQ262320:BGR262329 BQM262320:BQN262329 CAI262320:CAJ262329 CKE262320:CKF262329 CUA262320:CUB262329 DDW262320:DDX262329 DNS262320:DNT262329 DXO262320:DXP262329 EHK262320:EHL262329 ERG262320:ERH262329 FBC262320:FBD262329 FKY262320:FKZ262329 FUU262320:FUV262329 GEQ262320:GER262329 GOM262320:GON262329 GYI262320:GYJ262329 HIE262320:HIF262329 HSA262320:HSB262329 IBW262320:IBX262329 ILS262320:ILT262329 IVO262320:IVP262329 JFK262320:JFL262329 JPG262320:JPH262329 JZC262320:JZD262329 KIY262320:KIZ262329 KSU262320:KSV262329 LCQ262320:LCR262329 LMM262320:LMN262329 LWI262320:LWJ262329 MGE262320:MGF262329 MQA262320:MQB262329 MZW262320:MZX262329 NJS262320:NJT262329 NTO262320:NTP262329 ODK262320:ODL262329 ONG262320:ONH262329 OXC262320:OXD262329 PGY262320:PGZ262329 PQU262320:PQV262329 QAQ262320:QAR262329 QKM262320:QKN262329 QUI262320:QUJ262329 REE262320:REF262329 ROA262320:ROB262329 RXW262320:RXX262329 SHS262320:SHT262329 SRO262320:SRP262329 TBK262320:TBL262329 TLG262320:TLH262329 TVC262320:TVD262329 UEY262320:UEZ262329 UOU262320:UOV262329 UYQ262320:UYR262329 VIM262320:VIN262329 VSI262320:VSJ262329 WCE262320:WCF262329 WMA262320:WMB262329 WVW262320:WVX262329 O327858:P327867 JK327856:JL327865 TG327856:TH327865 ADC327856:ADD327865 AMY327856:AMZ327865 AWU327856:AWV327865 BGQ327856:BGR327865 BQM327856:BQN327865 CAI327856:CAJ327865 CKE327856:CKF327865 CUA327856:CUB327865 DDW327856:DDX327865 DNS327856:DNT327865 DXO327856:DXP327865 EHK327856:EHL327865 ERG327856:ERH327865 FBC327856:FBD327865 FKY327856:FKZ327865 FUU327856:FUV327865 GEQ327856:GER327865 GOM327856:GON327865 GYI327856:GYJ327865 HIE327856:HIF327865 HSA327856:HSB327865 IBW327856:IBX327865 ILS327856:ILT327865 IVO327856:IVP327865 JFK327856:JFL327865 JPG327856:JPH327865 JZC327856:JZD327865 KIY327856:KIZ327865 KSU327856:KSV327865 LCQ327856:LCR327865 LMM327856:LMN327865 LWI327856:LWJ327865 MGE327856:MGF327865 MQA327856:MQB327865 MZW327856:MZX327865 NJS327856:NJT327865 NTO327856:NTP327865 ODK327856:ODL327865 ONG327856:ONH327865 OXC327856:OXD327865 PGY327856:PGZ327865 PQU327856:PQV327865 QAQ327856:QAR327865 QKM327856:QKN327865 QUI327856:QUJ327865 REE327856:REF327865 ROA327856:ROB327865 RXW327856:RXX327865 SHS327856:SHT327865 SRO327856:SRP327865 TBK327856:TBL327865 TLG327856:TLH327865 TVC327856:TVD327865 UEY327856:UEZ327865 UOU327856:UOV327865 UYQ327856:UYR327865 VIM327856:VIN327865 VSI327856:VSJ327865 WCE327856:WCF327865 WMA327856:WMB327865 WVW327856:WVX327865 O393394:P393403 JK393392:JL393401 TG393392:TH393401 ADC393392:ADD393401 AMY393392:AMZ393401 AWU393392:AWV393401 BGQ393392:BGR393401 BQM393392:BQN393401 CAI393392:CAJ393401 CKE393392:CKF393401 CUA393392:CUB393401 DDW393392:DDX393401 DNS393392:DNT393401 DXO393392:DXP393401 EHK393392:EHL393401 ERG393392:ERH393401 FBC393392:FBD393401 FKY393392:FKZ393401 FUU393392:FUV393401 GEQ393392:GER393401 GOM393392:GON393401 GYI393392:GYJ393401 HIE393392:HIF393401 HSA393392:HSB393401 IBW393392:IBX393401 ILS393392:ILT393401 IVO393392:IVP393401 JFK393392:JFL393401 JPG393392:JPH393401 JZC393392:JZD393401 KIY393392:KIZ393401 KSU393392:KSV393401 LCQ393392:LCR393401 LMM393392:LMN393401 LWI393392:LWJ393401 MGE393392:MGF393401 MQA393392:MQB393401 MZW393392:MZX393401 NJS393392:NJT393401 NTO393392:NTP393401 ODK393392:ODL393401 ONG393392:ONH393401 OXC393392:OXD393401 PGY393392:PGZ393401 PQU393392:PQV393401 QAQ393392:QAR393401 QKM393392:QKN393401 QUI393392:QUJ393401 REE393392:REF393401 ROA393392:ROB393401 RXW393392:RXX393401 SHS393392:SHT393401 SRO393392:SRP393401 TBK393392:TBL393401 TLG393392:TLH393401 TVC393392:TVD393401 UEY393392:UEZ393401 UOU393392:UOV393401 UYQ393392:UYR393401 VIM393392:VIN393401 VSI393392:VSJ393401 WCE393392:WCF393401 WMA393392:WMB393401 WVW393392:WVX393401 O458930:P458939 JK458928:JL458937 TG458928:TH458937 ADC458928:ADD458937 AMY458928:AMZ458937 AWU458928:AWV458937 BGQ458928:BGR458937 BQM458928:BQN458937 CAI458928:CAJ458937 CKE458928:CKF458937 CUA458928:CUB458937 DDW458928:DDX458937 DNS458928:DNT458937 DXO458928:DXP458937 EHK458928:EHL458937 ERG458928:ERH458937 FBC458928:FBD458937 FKY458928:FKZ458937 FUU458928:FUV458937 GEQ458928:GER458937 GOM458928:GON458937 GYI458928:GYJ458937 HIE458928:HIF458937 HSA458928:HSB458937 IBW458928:IBX458937 ILS458928:ILT458937 IVO458928:IVP458937 JFK458928:JFL458937 JPG458928:JPH458937 JZC458928:JZD458937 KIY458928:KIZ458937 KSU458928:KSV458937 LCQ458928:LCR458937 LMM458928:LMN458937 LWI458928:LWJ458937 MGE458928:MGF458937 MQA458928:MQB458937 MZW458928:MZX458937 NJS458928:NJT458937 NTO458928:NTP458937 ODK458928:ODL458937 ONG458928:ONH458937 OXC458928:OXD458937 PGY458928:PGZ458937 PQU458928:PQV458937 QAQ458928:QAR458937 QKM458928:QKN458937 QUI458928:QUJ458937 REE458928:REF458937 ROA458928:ROB458937 RXW458928:RXX458937 SHS458928:SHT458937 SRO458928:SRP458937 TBK458928:TBL458937 TLG458928:TLH458937 TVC458928:TVD458937 UEY458928:UEZ458937 UOU458928:UOV458937 UYQ458928:UYR458937 VIM458928:VIN458937 VSI458928:VSJ458937 WCE458928:WCF458937 WMA458928:WMB458937 WVW458928:WVX458937 O524466:P524475 JK524464:JL524473 TG524464:TH524473 ADC524464:ADD524473 AMY524464:AMZ524473 AWU524464:AWV524473 BGQ524464:BGR524473 BQM524464:BQN524473 CAI524464:CAJ524473 CKE524464:CKF524473 CUA524464:CUB524473 DDW524464:DDX524473 DNS524464:DNT524473 DXO524464:DXP524473 EHK524464:EHL524473 ERG524464:ERH524473 FBC524464:FBD524473 FKY524464:FKZ524473 FUU524464:FUV524473 GEQ524464:GER524473 GOM524464:GON524473 GYI524464:GYJ524473 HIE524464:HIF524473 HSA524464:HSB524473 IBW524464:IBX524473 ILS524464:ILT524473 IVO524464:IVP524473 JFK524464:JFL524473 JPG524464:JPH524473 JZC524464:JZD524473 KIY524464:KIZ524473 KSU524464:KSV524473 LCQ524464:LCR524473 LMM524464:LMN524473 LWI524464:LWJ524473 MGE524464:MGF524473 MQA524464:MQB524473 MZW524464:MZX524473 NJS524464:NJT524473 NTO524464:NTP524473 ODK524464:ODL524473 ONG524464:ONH524473 OXC524464:OXD524473 PGY524464:PGZ524473 PQU524464:PQV524473 QAQ524464:QAR524473 QKM524464:QKN524473 QUI524464:QUJ524473 REE524464:REF524473 ROA524464:ROB524473 RXW524464:RXX524473 SHS524464:SHT524473 SRO524464:SRP524473 TBK524464:TBL524473 TLG524464:TLH524473 TVC524464:TVD524473 UEY524464:UEZ524473 UOU524464:UOV524473 UYQ524464:UYR524473 VIM524464:VIN524473 VSI524464:VSJ524473 WCE524464:WCF524473 WMA524464:WMB524473 WVW524464:WVX524473 O590002:P590011 JK590000:JL590009 TG590000:TH590009 ADC590000:ADD590009 AMY590000:AMZ590009 AWU590000:AWV590009 BGQ590000:BGR590009 BQM590000:BQN590009 CAI590000:CAJ590009 CKE590000:CKF590009 CUA590000:CUB590009 DDW590000:DDX590009 DNS590000:DNT590009 DXO590000:DXP590009 EHK590000:EHL590009 ERG590000:ERH590009 FBC590000:FBD590009 FKY590000:FKZ590009 FUU590000:FUV590009 GEQ590000:GER590009 GOM590000:GON590009 GYI590000:GYJ590009 HIE590000:HIF590009 HSA590000:HSB590009 IBW590000:IBX590009 ILS590000:ILT590009 IVO590000:IVP590009 JFK590000:JFL590009 JPG590000:JPH590009 JZC590000:JZD590009 KIY590000:KIZ590009 KSU590000:KSV590009 LCQ590000:LCR590009 LMM590000:LMN590009 LWI590000:LWJ590009 MGE590000:MGF590009 MQA590000:MQB590009 MZW590000:MZX590009 NJS590000:NJT590009 NTO590000:NTP590009 ODK590000:ODL590009 ONG590000:ONH590009 OXC590000:OXD590009 PGY590000:PGZ590009 PQU590000:PQV590009 QAQ590000:QAR590009 QKM590000:QKN590009 QUI590000:QUJ590009 REE590000:REF590009 ROA590000:ROB590009 RXW590000:RXX590009 SHS590000:SHT590009 SRO590000:SRP590009 TBK590000:TBL590009 TLG590000:TLH590009 TVC590000:TVD590009 UEY590000:UEZ590009 UOU590000:UOV590009 UYQ590000:UYR590009 VIM590000:VIN590009 VSI590000:VSJ590009 WCE590000:WCF590009 WMA590000:WMB590009 WVW590000:WVX590009 O655538:P655547 JK655536:JL655545 TG655536:TH655545 ADC655536:ADD655545 AMY655536:AMZ655545 AWU655536:AWV655545 BGQ655536:BGR655545 BQM655536:BQN655545 CAI655536:CAJ655545 CKE655536:CKF655545 CUA655536:CUB655545 DDW655536:DDX655545 DNS655536:DNT655545 DXO655536:DXP655545 EHK655536:EHL655545 ERG655536:ERH655545 FBC655536:FBD655545 FKY655536:FKZ655545 FUU655536:FUV655545 GEQ655536:GER655545 GOM655536:GON655545 GYI655536:GYJ655545 HIE655536:HIF655545 HSA655536:HSB655545 IBW655536:IBX655545 ILS655536:ILT655545 IVO655536:IVP655545 JFK655536:JFL655545 JPG655536:JPH655545 JZC655536:JZD655545 KIY655536:KIZ655545 KSU655536:KSV655545 LCQ655536:LCR655545 LMM655536:LMN655545 LWI655536:LWJ655545 MGE655536:MGF655545 MQA655536:MQB655545 MZW655536:MZX655545 NJS655536:NJT655545 NTO655536:NTP655545 ODK655536:ODL655545 ONG655536:ONH655545 OXC655536:OXD655545 PGY655536:PGZ655545 PQU655536:PQV655545 QAQ655536:QAR655545 QKM655536:QKN655545 QUI655536:QUJ655545 REE655536:REF655545 ROA655536:ROB655545 RXW655536:RXX655545 SHS655536:SHT655545 SRO655536:SRP655545 TBK655536:TBL655545 TLG655536:TLH655545 TVC655536:TVD655545 UEY655536:UEZ655545 UOU655536:UOV655545 UYQ655536:UYR655545 VIM655536:VIN655545 VSI655536:VSJ655545 WCE655536:WCF655545 WMA655536:WMB655545 WVW655536:WVX655545 O721074:P721083 JK721072:JL721081 TG721072:TH721081 ADC721072:ADD721081 AMY721072:AMZ721081 AWU721072:AWV721081 BGQ721072:BGR721081 BQM721072:BQN721081 CAI721072:CAJ721081 CKE721072:CKF721081 CUA721072:CUB721081 DDW721072:DDX721081 DNS721072:DNT721081 DXO721072:DXP721081 EHK721072:EHL721081 ERG721072:ERH721081 FBC721072:FBD721081 FKY721072:FKZ721081 FUU721072:FUV721081 GEQ721072:GER721081 GOM721072:GON721081 GYI721072:GYJ721081 HIE721072:HIF721081 HSA721072:HSB721081 IBW721072:IBX721081 ILS721072:ILT721081 IVO721072:IVP721081 JFK721072:JFL721081 JPG721072:JPH721081 JZC721072:JZD721081 KIY721072:KIZ721081 KSU721072:KSV721081 LCQ721072:LCR721081 LMM721072:LMN721081 LWI721072:LWJ721081 MGE721072:MGF721081 MQA721072:MQB721081 MZW721072:MZX721081 NJS721072:NJT721081 NTO721072:NTP721081 ODK721072:ODL721081 ONG721072:ONH721081 OXC721072:OXD721081 PGY721072:PGZ721081 PQU721072:PQV721081 QAQ721072:QAR721081 QKM721072:QKN721081 QUI721072:QUJ721081 REE721072:REF721081 ROA721072:ROB721081 RXW721072:RXX721081 SHS721072:SHT721081 SRO721072:SRP721081 TBK721072:TBL721081 TLG721072:TLH721081 TVC721072:TVD721081 UEY721072:UEZ721081 UOU721072:UOV721081 UYQ721072:UYR721081 VIM721072:VIN721081 VSI721072:VSJ721081 WCE721072:WCF721081 WMA721072:WMB721081 WVW721072:WVX721081 O786610:P786619 JK786608:JL786617 TG786608:TH786617 ADC786608:ADD786617 AMY786608:AMZ786617 AWU786608:AWV786617 BGQ786608:BGR786617 BQM786608:BQN786617 CAI786608:CAJ786617 CKE786608:CKF786617 CUA786608:CUB786617 DDW786608:DDX786617 DNS786608:DNT786617 DXO786608:DXP786617 EHK786608:EHL786617 ERG786608:ERH786617 FBC786608:FBD786617 FKY786608:FKZ786617 FUU786608:FUV786617 GEQ786608:GER786617 GOM786608:GON786617 GYI786608:GYJ786617 HIE786608:HIF786617 HSA786608:HSB786617 IBW786608:IBX786617 ILS786608:ILT786617 IVO786608:IVP786617 JFK786608:JFL786617 JPG786608:JPH786617 JZC786608:JZD786617 KIY786608:KIZ786617 KSU786608:KSV786617 LCQ786608:LCR786617 LMM786608:LMN786617 LWI786608:LWJ786617 MGE786608:MGF786617 MQA786608:MQB786617 MZW786608:MZX786617 NJS786608:NJT786617 NTO786608:NTP786617 ODK786608:ODL786617 ONG786608:ONH786617 OXC786608:OXD786617 PGY786608:PGZ786617 PQU786608:PQV786617 QAQ786608:QAR786617 QKM786608:QKN786617 QUI786608:QUJ786617 REE786608:REF786617 ROA786608:ROB786617 RXW786608:RXX786617 SHS786608:SHT786617 SRO786608:SRP786617 TBK786608:TBL786617 TLG786608:TLH786617 TVC786608:TVD786617 UEY786608:UEZ786617 UOU786608:UOV786617 UYQ786608:UYR786617 VIM786608:VIN786617 VSI786608:VSJ786617 WCE786608:WCF786617 WMA786608:WMB786617 WVW786608:WVX786617 O852146:P852155 JK852144:JL852153 TG852144:TH852153 ADC852144:ADD852153 AMY852144:AMZ852153 AWU852144:AWV852153 BGQ852144:BGR852153 BQM852144:BQN852153 CAI852144:CAJ852153 CKE852144:CKF852153 CUA852144:CUB852153 DDW852144:DDX852153 DNS852144:DNT852153 DXO852144:DXP852153 EHK852144:EHL852153 ERG852144:ERH852153 FBC852144:FBD852153 FKY852144:FKZ852153 FUU852144:FUV852153 GEQ852144:GER852153 GOM852144:GON852153 GYI852144:GYJ852153 HIE852144:HIF852153 HSA852144:HSB852153 IBW852144:IBX852153 ILS852144:ILT852153 IVO852144:IVP852153 JFK852144:JFL852153 JPG852144:JPH852153 JZC852144:JZD852153 KIY852144:KIZ852153 KSU852144:KSV852153 LCQ852144:LCR852153 LMM852144:LMN852153 LWI852144:LWJ852153 MGE852144:MGF852153 MQA852144:MQB852153 MZW852144:MZX852153 NJS852144:NJT852153 NTO852144:NTP852153 ODK852144:ODL852153 ONG852144:ONH852153 OXC852144:OXD852153 PGY852144:PGZ852153 PQU852144:PQV852153 QAQ852144:QAR852153 QKM852144:QKN852153 QUI852144:QUJ852153 REE852144:REF852153 ROA852144:ROB852153 RXW852144:RXX852153 SHS852144:SHT852153 SRO852144:SRP852153 TBK852144:TBL852153 TLG852144:TLH852153 TVC852144:TVD852153 UEY852144:UEZ852153 UOU852144:UOV852153 UYQ852144:UYR852153 VIM852144:VIN852153 VSI852144:VSJ852153 WCE852144:WCF852153 WMA852144:WMB852153 WVW852144:WVX852153 O917682:P917691 JK917680:JL917689 TG917680:TH917689 ADC917680:ADD917689 AMY917680:AMZ917689 AWU917680:AWV917689 BGQ917680:BGR917689 BQM917680:BQN917689 CAI917680:CAJ917689 CKE917680:CKF917689 CUA917680:CUB917689 DDW917680:DDX917689 DNS917680:DNT917689 DXO917680:DXP917689 EHK917680:EHL917689 ERG917680:ERH917689 FBC917680:FBD917689 FKY917680:FKZ917689 FUU917680:FUV917689 GEQ917680:GER917689 GOM917680:GON917689 GYI917680:GYJ917689 HIE917680:HIF917689 HSA917680:HSB917689 IBW917680:IBX917689 ILS917680:ILT917689 IVO917680:IVP917689 JFK917680:JFL917689 JPG917680:JPH917689 JZC917680:JZD917689 KIY917680:KIZ917689 KSU917680:KSV917689 LCQ917680:LCR917689 LMM917680:LMN917689 LWI917680:LWJ917689 MGE917680:MGF917689 MQA917680:MQB917689 MZW917680:MZX917689 NJS917680:NJT917689 NTO917680:NTP917689 ODK917680:ODL917689 ONG917680:ONH917689 OXC917680:OXD917689 PGY917680:PGZ917689 PQU917680:PQV917689 QAQ917680:QAR917689 QKM917680:QKN917689 QUI917680:QUJ917689 REE917680:REF917689 ROA917680:ROB917689 RXW917680:RXX917689 SHS917680:SHT917689 SRO917680:SRP917689 TBK917680:TBL917689 TLG917680:TLH917689 TVC917680:TVD917689 UEY917680:UEZ917689 UOU917680:UOV917689 UYQ917680:UYR917689 VIM917680:VIN917689 VSI917680:VSJ917689 WCE917680:WCF917689 WMA917680:WMB917689 WVW917680:WVX917689 O983218:P983227 JK983216:JL983225 TG983216:TH983225 ADC983216:ADD983225 AMY983216:AMZ983225 AWU983216:AWV983225 BGQ983216:BGR983225 BQM983216:BQN983225 CAI983216:CAJ983225 CKE983216:CKF983225 CUA983216:CUB983225 DDW983216:DDX983225 DNS983216:DNT983225 DXO983216:DXP983225 EHK983216:EHL983225 ERG983216:ERH983225 FBC983216:FBD983225 FKY983216:FKZ983225 FUU983216:FUV983225 GEQ983216:GER983225 GOM983216:GON983225 GYI983216:GYJ983225 HIE983216:HIF983225 HSA983216:HSB983225 IBW983216:IBX983225 ILS983216:ILT983225 IVO983216:IVP983225 JFK983216:JFL983225 JPG983216:JPH983225 JZC983216:JZD983225 KIY983216:KIZ983225 KSU983216:KSV983225 LCQ983216:LCR983225 LMM983216:LMN983225 LWI983216:LWJ983225 MGE983216:MGF983225 MQA983216:MQB983225 MZW983216:MZX983225 NJS983216:NJT983225 NTO983216:NTP983225 ODK983216:ODL983225 ONG983216:ONH983225 OXC983216:OXD983225 PGY983216:PGZ983225 PQU983216:PQV983225 QAQ983216:QAR983225 QKM983216:QKN983225 QUI983216:QUJ983225 REE983216:REF983225 ROA983216:ROB983225 RXW983216:RXX983225 SHS983216:SHT983225 SRO983216:SRP983225 TBK983216:TBL983225 TLG983216:TLH983225 TVC983216:TVD983225 UEY983216:UEZ983225 UOU983216:UOV983225 UYQ983216:UYR983225 VIM983216:VIN983225 VSI983216:VSJ983225 WCE983216:WCF983225 WMA983216:WMB983225 WVW983216:WVX983225 WVW983229:WVX983238 JK239:JL248 TG239:TH248 ADC239:ADD248 AMY239:AMZ248 AWU239:AWV248 BGQ239:BGR248 BQM239:BQN248 CAI239:CAJ248 CKE239:CKF248 CUA239:CUB248 DDW239:DDX248 DNS239:DNT248 DXO239:DXP248 EHK239:EHL248 ERG239:ERH248 FBC239:FBD248 FKY239:FKZ248 FUU239:FUV248 GEQ239:GER248 GOM239:GON248 GYI239:GYJ248 HIE239:HIF248 HSA239:HSB248 IBW239:IBX248 ILS239:ILT248 IVO239:IVP248 JFK239:JFL248 JPG239:JPH248 JZC239:JZD248 KIY239:KIZ248 KSU239:KSV248 LCQ239:LCR248 LMM239:LMN248 LWI239:LWJ248 MGE239:MGF248 MQA239:MQB248 MZW239:MZX248 NJS239:NJT248 NTO239:NTP248 ODK239:ODL248 ONG239:ONH248 OXC239:OXD248 PGY239:PGZ248 PQU239:PQV248 QAQ239:QAR248 QKM239:QKN248 QUI239:QUJ248 REE239:REF248 ROA239:ROB248 RXW239:RXX248 SHS239:SHT248 SRO239:SRP248 TBK239:TBL248 TLG239:TLH248 TVC239:TVD248 UEY239:UEZ248 UOU239:UOV248 UYQ239:UYR248 VIM239:VIN248 VSI239:VSJ248 WCE239:WCF248 WMA239:WMB248 WVW239:WVX248 O65727:P65736 JK65725:JL65734 TG65725:TH65734 ADC65725:ADD65734 AMY65725:AMZ65734 AWU65725:AWV65734 BGQ65725:BGR65734 BQM65725:BQN65734 CAI65725:CAJ65734 CKE65725:CKF65734 CUA65725:CUB65734 DDW65725:DDX65734 DNS65725:DNT65734 DXO65725:DXP65734 EHK65725:EHL65734 ERG65725:ERH65734 FBC65725:FBD65734 FKY65725:FKZ65734 FUU65725:FUV65734 GEQ65725:GER65734 GOM65725:GON65734 GYI65725:GYJ65734 HIE65725:HIF65734 HSA65725:HSB65734 IBW65725:IBX65734 ILS65725:ILT65734 IVO65725:IVP65734 JFK65725:JFL65734 JPG65725:JPH65734 JZC65725:JZD65734 KIY65725:KIZ65734 KSU65725:KSV65734 LCQ65725:LCR65734 LMM65725:LMN65734 LWI65725:LWJ65734 MGE65725:MGF65734 MQA65725:MQB65734 MZW65725:MZX65734 NJS65725:NJT65734 NTO65725:NTP65734 ODK65725:ODL65734 ONG65725:ONH65734 OXC65725:OXD65734 PGY65725:PGZ65734 PQU65725:PQV65734 QAQ65725:QAR65734 QKM65725:QKN65734 QUI65725:QUJ65734 REE65725:REF65734 ROA65725:ROB65734 RXW65725:RXX65734 SHS65725:SHT65734 SRO65725:SRP65734 TBK65725:TBL65734 TLG65725:TLH65734 TVC65725:TVD65734 UEY65725:UEZ65734 UOU65725:UOV65734 UYQ65725:UYR65734 VIM65725:VIN65734 VSI65725:VSJ65734 WCE65725:WCF65734 WMA65725:WMB65734 WVW65725:WVX65734 O131263:P131272 JK131261:JL131270 TG131261:TH131270 ADC131261:ADD131270 AMY131261:AMZ131270 AWU131261:AWV131270 BGQ131261:BGR131270 BQM131261:BQN131270 CAI131261:CAJ131270 CKE131261:CKF131270 CUA131261:CUB131270 DDW131261:DDX131270 DNS131261:DNT131270 DXO131261:DXP131270 EHK131261:EHL131270 ERG131261:ERH131270 FBC131261:FBD131270 FKY131261:FKZ131270 FUU131261:FUV131270 GEQ131261:GER131270 GOM131261:GON131270 GYI131261:GYJ131270 HIE131261:HIF131270 HSA131261:HSB131270 IBW131261:IBX131270 ILS131261:ILT131270 IVO131261:IVP131270 JFK131261:JFL131270 JPG131261:JPH131270 JZC131261:JZD131270 KIY131261:KIZ131270 KSU131261:KSV131270 LCQ131261:LCR131270 LMM131261:LMN131270 LWI131261:LWJ131270 MGE131261:MGF131270 MQA131261:MQB131270 MZW131261:MZX131270 NJS131261:NJT131270 NTO131261:NTP131270 ODK131261:ODL131270 ONG131261:ONH131270 OXC131261:OXD131270 PGY131261:PGZ131270 PQU131261:PQV131270 QAQ131261:QAR131270 QKM131261:QKN131270 QUI131261:QUJ131270 REE131261:REF131270 ROA131261:ROB131270 RXW131261:RXX131270 SHS131261:SHT131270 SRO131261:SRP131270 TBK131261:TBL131270 TLG131261:TLH131270 TVC131261:TVD131270 UEY131261:UEZ131270 UOU131261:UOV131270 UYQ131261:UYR131270 VIM131261:VIN131270 VSI131261:VSJ131270 WCE131261:WCF131270 WMA131261:WMB131270 WVW131261:WVX131270 O196799:P196808 JK196797:JL196806 TG196797:TH196806 ADC196797:ADD196806 AMY196797:AMZ196806 AWU196797:AWV196806 BGQ196797:BGR196806 BQM196797:BQN196806 CAI196797:CAJ196806 CKE196797:CKF196806 CUA196797:CUB196806 DDW196797:DDX196806 DNS196797:DNT196806 DXO196797:DXP196806 EHK196797:EHL196806 ERG196797:ERH196806 FBC196797:FBD196806 FKY196797:FKZ196806 FUU196797:FUV196806 GEQ196797:GER196806 GOM196797:GON196806 GYI196797:GYJ196806 HIE196797:HIF196806 HSA196797:HSB196806 IBW196797:IBX196806 ILS196797:ILT196806 IVO196797:IVP196806 JFK196797:JFL196806 JPG196797:JPH196806 JZC196797:JZD196806 KIY196797:KIZ196806 KSU196797:KSV196806 LCQ196797:LCR196806 LMM196797:LMN196806 LWI196797:LWJ196806 MGE196797:MGF196806 MQA196797:MQB196806 MZW196797:MZX196806 NJS196797:NJT196806 NTO196797:NTP196806 ODK196797:ODL196806 ONG196797:ONH196806 OXC196797:OXD196806 PGY196797:PGZ196806 PQU196797:PQV196806 QAQ196797:QAR196806 QKM196797:QKN196806 QUI196797:QUJ196806 REE196797:REF196806 ROA196797:ROB196806 RXW196797:RXX196806 SHS196797:SHT196806 SRO196797:SRP196806 TBK196797:TBL196806 TLG196797:TLH196806 TVC196797:TVD196806 UEY196797:UEZ196806 UOU196797:UOV196806 UYQ196797:UYR196806 VIM196797:VIN196806 VSI196797:VSJ196806 WCE196797:WCF196806 WMA196797:WMB196806 WVW196797:WVX196806 O262335:P262344 JK262333:JL262342 TG262333:TH262342 ADC262333:ADD262342 AMY262333:AMZ262342 AWU262333:AWV262342 BGQ262333:BGR262342 BQM262333:BQN262342 CAI262333:CAJ262342 CKE262333:CKF262342 CUA262333:CUB262342 DDW262333:DDX262342 DNS262333:DNT262342 DXO262333:DXP262342 EHK262333:EHL262342 ERG262333:ERH262342 FBC262333:FBD262342 FKY262333:FKZ262342 FUU262333:FUV262342 GEQ262333:GER262342 GOM262333:GON262342 GYI262333:GYJ262342 HIE262333:HIF262342 HSA262333:HSB262342 IBW262333:IBX262342 ILS262333:ILT262342 IVO262333:IVP262342 JFK262333:JFL262342 JPG262333:JPH262342 JZC262333:JZD262342 KIY262333:KIZ262342 KSU262333:KSV262342 LCQ262333:LCR262342 LMM262333:LMN262342 LWI262333:LWJ262342 MGE262333:MGF262342 MQA262333:MQB262342 MZW262333:MZX262342 NJS262333:NJT262342 NTO262333:NTP262342 ODK262333:ODL262342 ONG262333:ONH262342 OXC262333:OXD262342 PGY262333:PGZ262342 PQU262333:PQV262342 QAQ262333:QAR262342 QKM262333:QKN262342 QUI262333:QUJ262342 REE262333:REF262342 ROA262333:ROB262342 RXW262333:RXX262342 SHS262333:SHT262342 SRO262333:SRP262342 TBK262333:TBL262342 TLG262333:TLH262342 TVC262333:TVD262342 UEY262333:UEZ262342 UOU262333:UOV262342 UYQ262333:UYR262342 VIM262333:VIN262342 VSI262333:VSJ262342 WCE262333:WCF262342 WMA262333:WMB262342 WVW262333:WVX262342 O327871:P327880 JK327869:JL327878 TG327869:TH327878 ADC327869:ADD327878 AMY327869:AMZ327878 AWU327869:AWV327878 BGQ327869:BGR327878 BQM327869:BQN327878 CAI327869:CAJ327878 CKE327869:CKF327878 CUA327869:CUB327878 DDW327869:DDX327878 DNS327869:DNT327878 DXO327869:DXP327878 EHK327869:EHL327878 ERG327869:ERH327878 FBC327869:FBD327878 FKY327869:FKZ327878 FUU327869:FUV327878 GEQ327869:GER327878 GOM327869:GON327878 GYI327869:GYJ327878 HIE327869:HIF327878 HSA327869:HSB327878 IBW327869:IBX327878 ILS327869:ILT327878 IVO327869:IVP327878 JFK327869:JFL327878 JPG327869:JPH327878 JZC327869:JZD327878 KIY327869:KIZ327878 KSU327869:KSV327878 LCQ327869:LCR327878 LMM327869:LMN327878 LWI327869:LWJ327878 MGE327869:MGF327878 MQA327869:MQB327878 MZW327869:MZX327878 NJS327869:NJT327878 NTO327869:NTP327878 ODK327869:ODL327878 ONG327869:ONH327878 OXC327869:OXD327878 PGY327869:PGZ327878 PQU327869:PQV327878 QAQ327869:QAR327878 QKM327869:QKN327878 QUI327869:QUJ327878 REE327869:REF327878 ROA327869:ROB327878 RXW327869:RXX327878 SHS327869:SHT327878 SRO327869:SRP327878 TBK327869:TBL327878 TLG327869:TLH327878 TVC327869:TVD327878 UEY327869:UEZ327878 UOU327869:UOV327878 UYQ327869:UYR327878 VIM327869:VIN327878 VSI327869:VSJ327878 WCE327869:WCF327878 WMA327869:WMB327878 WVW327869:WVX327878 O393407:P393416 JK393405:JL393414 TG393405:TH393414 ADC393405:ADD393414 AMY393405:AMZ393414 AWU393405:AWV393414 BGQ393405:BGR393414 BQM393405:BQN393414 CAI393405:CAJ393414 CKE393405:CKF393414 CUA393405:CUB393414 DDW393405:DDX393414 DNS393405:DNT393414 DXO393405:DXP393414 EHK393405:EHL393414 ERG393405:ERH393414 FBC393405:FBD393414 FKY393405:FKZ393414 FUU393405:FUV393414 GEQ393405:GER393414 GOM393405:GON393414 GYI393405:GYJ393414 HIE393405:HIF393414 HSA393405:HSB393414 IBW393405:IBX393414 ILS393405:ILT393414 IVO393405:IVP393414 JFK393405:JFL393414 JPG393405:JPH393414 JZC393405:JZD393414 KIY393405:KIZ393414 KSU393405:KSV393414 LCQ393405:LCR393414 LMM393405:LMN393414 LWI393405:LWJ393414 MGE393405:MGF393414 MQA393405:MQB393414 MZW393405:MZX393414 NJS393405:NJT393414 NTO393405:NTP393414 ODK393405:ODL393414 ONG393405:ONH393414 OXC393405:OXD393414 PGY393405:PGZ393414 PQU393405:PQV393414 QAQ393405:QAR393414 QKM393405:QKN393414 QUI393405:QUJ393414 REE393405:REF393414 ROA393405:ROB393414 RXW393405:RXX393414 SHS393405:SHT393414 SRO393405:SRP393414 TBK393405:TBL393414 TLG393405:TLH393414 TVC393405:TVD393414 UEY393405:UEZ393414 UOU393405:UOV393414 UYQ393405:UYR393414 VIM393405:VIN393414 VSI393405:VSJ393414 WCE393405:WCF393414 WMA393405:WMB393414 WVW393405:WVX393414 O458943:P458952 JK458941:JL458950 TG458941:TH458950 ADC458941:ADD458950 AMY458941:AMZ458950 AWU458941:AWV458950 BGQ458941:BGR458950 BQM458941:BQN458950 CAI458941:CAJ458950 CKE458941:CKF458950 CUA458941:CUB458950 DDW458941:DDX458950 DNS458941:DNT458950 DXO458941:DXP458950 EHK458941:EHL458950 ERG458941:ERH458950 FBC458941:FBD458950 FKY458941:FKZ458950 FUU458941:FUV458950 GEQ458941:GER458950 GOM458941:GON458950 GYI458941:GYJ458950 HIE458941:HIF458950 HSA458941:HSB458950 IBW458941:IBX458950 ILS458941:ILT458950 IVO458941:IVP458950 JFK458941:JFL458950 JPG458941:JPH458950 JZC458941:JZD458950 KIY458941:KIZ458950 KSU458941:KSV458950 LCQ458941:LCR458950 LMM458941:LMN458950 LWI458941:LWJ458950 MGE458941:MGF458950 MQA458941:MQB458950 MZW458941:MZX458950 NJS458941:NJT458950 NTO458941:NTP458950 ODK458941:ODL458950 ONG458941:ONH458950 OXC458941:OXD458950 PGY458941:PGZ458950 PQU458941:PQV458950 QAQ458941:QAR458950 QKM458941:QKN458950 QUI458941:QUJ458950 REE458941:REF458950 ROA458941:ROB458950 RXW458941:RXX458950 SHS458941:SHT458950 SRO458941:SRP458950 TBK458941:TBL458950 TLG458941:TLH458950 TVC458941:TVD458950 UEY458941:UEZ458950 UOU458941:UOV458950 UYQ458941:UYR458950 VIM458941:VIN458950 VSI458941:VSJ458950 WCE458941:WCF458950 WMA458941:WMB458950 WVW458941:WVX458950 O524479:P524488 JK524477:JL524486 TG524477:TH524486 ADC524477:ADD524486 AMY524477:AMZ524486 AWU524477:AWV524486 BGQ524477:BGR524486 BQM524477:BQN524486 CAI524477:CAJ524486 CKE524477:CKF524486 CUA524477:CUB524486 DDW524477:DDX524486 DNS524477:DNT524486 DXO524477:DXP524486 EHK524477:EHL524486 ERG524477:ERH524486 FBC524477:FBD524486 FKY524477:FKZ524486 FUU524477:FUV524486 GEQ524477:GER524486 GOM524477:GON524486 GYI524477:GYJ524486 HIE524477:HIF524486 HSA524477:HSB524486 IBW524477:IBX524486 ILS524477:ILT524486 IVO524477:IVP524486 JFK524477:JFL524486 JPG524477:JPH524486 JZC524477:JZD524486 KIY524477:KIZ524486 KSU524477:KSV524486 LCQ524477:LCR524486 LMM524477:LMN524486 LWI524477:LWJ524486 MGE524477:MGF524486 MQA524477:MQB524486 MZW524477:MZX524486 NJS524477:NJT524486 NTO524477:NTP524486 ODK524477:ODL524486 ONG524477:ONH524486 OXC524477:OXD524486 PGY524477:PGZ524486 PQU524477:PQV524486 QAQ524477:QAR524486 QKM524477:QKN524486 QUI524477:QUJ524486 REE524477:REF524486 ROA524477:ROB524486 RXW524477:RXX524486 SHS524477:SHT524486 SRO524477:SRP524486 TBK524477:TBL524486 TLG524477:TLH524486 TVC524477:TVD524486 UEY524477:UEZ524486 UOU524477:UOV524486 UYQ524477:UYR524486 VIM524477:VIN524486 VSI524477:VSJ524486 WCE524477:WCF524486 WMA524477:WMB524486 WVW524477:WVX524486 O590015:P590024 JK590013:JL590022 TG590013:TH590022 ADC590013:ADD590022 AMY590013:AMZ590022 AWU590013:AWV590022 BGQ590013:BGR590022 BQM590013:BQN590022 CAI590013:CAJ590022 CKE590013:CKF590022 CUA590013:CUB590022 DDW590013:DDX590022 DNS590013:DNT590022 DXO590013:DXP590022 EHK590013:EHL590022 ERG590013:ERH590022 FBC590013:FBD590022 FKY590013:FKZ590022 FUU590013:FUV590022 GEQ590013:GER590022 GOM590013:GON590022 GYI590013:GYJ590022 HIE590013:HIF590022 HSA590013:HSB590022 IBW590013:IBX590022 ILS590013:ILT590022 IVO590013:IVP590022 JFK590013:JFL590022 JPG590013:JPH590022 JZC590013:JZD590022 KIY590013:KIZ590022 KSU590013:KSV590022 LCQ590013:LCR590022 LMM590013:LMN590022 LWI590013:LWJ590022 MGE590013:MGF590022 MQA590013:MQB590022 MZW590013:MZX590022 NJS590013:NJT590022 NTO590013:NTP590022 ODK590013:ODL590022 ONG590013:ONH590022 OXC590013:OXD590022 PGY590013:PGZ590022 PQU590013:PQV590022 QAQ590013:QAR590022 QKM590013:QKN590022 QUI590013:QUJ590022 REE590013:REF590022 ROA590013:ROB590022 RXW590013:RXX590022 SHS590013:SHT590022 SRO590013:SRP590022 TBK590013:TBL590022 TLG590013:TLH590022 TVC590013:TVD590022 UEY590013:UEZ590022 UOU590013:UOV590022 UYQ590013:UYR590022 VIM590013:VIN590022 VSI590013:VSJ590022 WCE590013:WCF590022 WMA590013:WMB590022 WVW590013:WVX590022 O655551:P655560 JK655549:JL655558 TG655549:TH655558 ADC655549:ADD655558 AMY655549:AMZ655558 AWU655549:AWV655558 BGQ655549:BGR655558 BQM655549:BQN655558 CAI655549:CAJ655558 CKE655549:CKF655558 CUA655549:CUB655558 DDW655549:DDX655558 DNS655549:DNT655558 DXO655549:DXP655558 EHK655549:EHL655558 ERG655549:ERH655558 FBC655549:FBD655558 FKY655549:FKZ655558 FUU655549:FUV655558 GEQ655549:GER655558 GOM655549:GON655558 GYI655549:GYJ655558 HIE655549:HIF655558 HSA655549:HSB655558 IBW655549:IBX655558 ILS655549:ILT655558 IVO655549:IVP655558 JFK655549:JFL655558 JPG655549:JPH655558 JZC655549:JZD655558 KIY655549:KIZ655558 KSU655549:KSV655558 LCQ655549:LCR655558 LMM655549:LMN655558 LWI655549:LWJ655558 MGE655549:MGF655558 MQA655549:MQB655558 MZW655549:MZX655558 NJS655549:NJT655558 NTO655549:NTP655558 ODK655549:ODL655558 ONG655549:ONH655558 OXC655549:OXD655558 PGY655549:PGZ655558 PQU655549:PQV655558 QAQ655549:QAR655558 QKM655549:QKN655558 QUI655549:QUJ655558 REE655549:REF655558 ROA655549:ROB655558 RXW655549:RXX655558 SHS655549:SHT655558 SRO655549:SRP655558 TBK655549:TBL655558 TLG655549:TLH655558 TVC655549:TVD655558 UEY655549:UEZ655558 UOU655549:UOV655558 UYQ655549:UYR655558 VIM655549:VIN655558 VSI655549:VSJ655558 WCE655549:WCF655558 WMA655549:WMB655558 WVW655549:WVX655558 O721087:P721096 JK721085:JL721094 TG721085:TH721094 ADC721085:ADD721094 AMY721085:AMZ721094 AWU721085:AWV721094 BGQ721085:BGR721094 BQM721085:BQN721094 CAI721085:CAJ721094 CKE721085:CKF721094 CUA721085:CUB721094 DDW721085:DDX721094 DNS721085:DNT721094 DXO721085:DXP721094 EHK721085:EHL721094 ERG721085:ERH721094 FBC721085:FBD721094 FKY721085:FKZ721094 FUU721085:FUV721094 GEQ721085:GER721094 GOM721085:GON721094 GYI721085:GYJ721094 HIE721085:HIF721094 HSA721085:HSB721094 IBW721085:IBX721094 ILS721085:ILT721094 IVO721085:IVP721094 JFK721085:JFL721094 JPG721085:JPH721094 JZC721085:JZD721094 KIY721085:KIZ721094 KSU721085:KSV721094 LCQ721085:LCR721094 LMM721085:LMN721094 LWI721085:LWJ721094 MGE721085:MGF721094 MQA721085:MQB721094 MZW721085:MZX721094 NJS721085:NJT721094 NTO721085:NTP721094 ODK721085:ODL721094 ONG721085:ONH721094 OXC721085:OXD721094 PGY721085:PGZ721094 PQU721085:PQV721094 QAQ721085:QAR721094 QKM721085:QKN721094 QUI721085:QUJ721094 REE721085:REF721094 ROA721085:ROB721094 RXW721085:RXX721094 SHS721085:SHT721094 SRO721085:SRP721094 TBK721085:TBL721094 TLG721085:TLH721094 TVC721085:TVD721094 UEY721085:UEZ721094 UOU721085:UOV721094 UYQ721085:UYR721094 VIM721085:VIN721094 VSI721085:VSJ721094 WCE721085:WCF721094 WMA721085:WMB721094 WVW721085:WVX721094 O786623:P786632 JK786621:JL786630 TG786621:TH786630 ADC786621:ADD786630 AMY786621:AMZ786630 AWU786621:AWV786630 BGQ786621:BGR786630 BQM786621:BQN786630 CAI786621:CAJ786630 CKE786621:CKF786630 CUA786621:CUB786630 DDW786621:DDX786630 DNS786621:DNT786630 DXO786621:DXP786630 EHK786621:EHL786630 ERG786621:ERH786630 FBC786621:FBD786630 FKY786621:FKZ786630 FUU786621:FUV786630 GEQ786621:GER786630 GOM786621:GON786630 GYI786621:GYJ786630 HIE786621:HIF786630 HSA786621:HSB786630 IBW786621:IBX786630 ILS786621:ILT786630 IVO786621:IVP786630 JFK786621:JFL786630 JPG786621:JPH786630 JZC786621:JZD786630 KIY786621:KIZ786630 KSU786621:KSV786630 LCQ786621:LCR786630 LMM786621:LMN786630 LWI786621:LWJ786630 MGE786621:MGF786630 MQA786621:MQB786630 MZW786621:MZX786630 NJS786621:NJT786630 NTO786621:NTP786630 ODK786621:ODL786630 ONG786621:ONH786630 OXC786621:OXD786630 PGY786621:PGZ786630 PQU786621:PQV786630 QAQ786621:QAR786630 QKM786621:QKN786630 QUI786621:QUJ786630 REE786621:REF786630 ROA786621:ROB786630 RXW786621:RXX786630 SHS786621:SHT786630 SRO786621:SRP786630 TBK786621:TBL786630 TLG786621:TLH786630 TVC786621:TVD786630 UEY786621:UEZ786630 UOU786621:UOV786630 UYQ786621:UYR786630 VIM786621:VIN786630 VSI786621:VSJ786630 WCE786621:WCF786630 WMA786621:WMB786630 WVW786621:WVX786630 O852159:P852168 JK852157:JL852166 TG852157:TH852166 ADC852157:ADD852166 AMY852157:AMZ852166 AWU852157:AWV852166 BGQ852157:BGR852166 BQM852157:BQN852166 CAI852157:CAJ852166 CKE852157:CKF852166 CUA852157:CUB852166 DDW852157:DDX852166 DNS852157:DNT852166 DXO852157:DXP852166 EHK852157:EHL852166 ERG852157:ERH852166 FBC852157:FBD852166 FKY852157:FKZ852166 FUU852157:FUV852166 GEQ852157:GER852166 GOM852157:GON852166 GYI852157:GYJ852166 HIE852157:HIF852166 HSA852157:HSB852166 IBW852157:IBX852166 ILS852157:ILT852166 IVO852157:IVP852166 JFK852157:JFL852166 JPG852157:JPH852166 JZC852157:JZD852166 KIY852157:KIZ852166 KSU852157:KSV852166 LCQ852157:LCR852166 LMM852157:LMN852166 LWI852157:LWJ852166 MGE852157:MGF852166 MQA852157:MQB852166 MZW852157:MZX852166 NJS852157:NJT852166 NTO852157:NTP852166 ODK852157:ODL852166 ONG852157:ONH852166 OXC852157:OXD852166 PGY852157:PGZ852166 PQU852157:PQV852166 QAQ852157:QAR852166 QKM852157:QKN852166 QUI852157:QUJ852166 REE852157:REF852166 ROA852157:ROB852166 RXW852157:RXX852166 SHS852157:SHT852166 SRO852157:SRP852166 TBK852157:TBL852166 TLG852157:TLH852166 TVC852157:TVD852166 UEY852157:UEZ852166 UOU852157:UOV852166 UYQ852157:UYR852166 VIM852157:VIN852166 VSI852157:VSJ852166 WCE852157:WCF852166 WMA852157:WMB852166 WVW852157:WVX852166 O917695:P917704 JK917693:JL917702 TG917693:TH917702 ADC917693:ADD917702 AMY917693:AMZ917702 AWU917693:AWV917702 BGQ917693:BGR917702 BQM917693:BQN917702 CAI917693:CAJ917702 CKE917693:CKF917702 CUA917693:CUB917702 DDW917693:DDX917702 DNS917693:DNT917702 DXO917693:DXP917702 EHK917693:EHL917702 ERG917693:ERH917702 FBC917693:FBD917702 FKY917693:FKZ917702 FUU917693:FUV917702 GEQ917693:GER917702 GOM917693:GON917702 GYI917693:GYJ917702 HIE917693:HIF917702 HSA917693:HSB917702 IBW917693:IBX917702 ILS917693:ILT917702 IVO917693:IVP917702 JFK917693:JFL917702 JPG917693:JPH917702 JZC917693:JZD917702 KIY917693:KIZ917702 KSU917693:KSV917702 LCQ917693:LCR917702 LMM917693:LMN917702 LWI917693:LWJ917702 MGE917693:MGF917702 MQA917693:MQB917702 MZW917693:MZX917702 NJS917693:NJT917702 NTO917693:NTP917702 ODK917693:ODL917702 ONG917693:ONH917702 OXC917693:OXD917702 PGY917693:PGZ917702 PQU917693:PQV917702 QAQ917693:QAR917702 QKM917693:QKN917702 QUI917693:QUJ917702 REE917693:REF917702 ROA917693:ROB917702 RXW917693:RXX917702 SHS917693:SHT917702 SRO917693:SRP917702 TBK917693:TBL917702 TLG917693:TLH917702 TVC917693:TVD917702 UEY917693:UEZ917702 UOU917693:UOV917702 UYQ917693:UYR917702 VIM917693:VIN917702 VSI917693:VSJ917702 WCE917693:WCF917702 WMA917693:WMB917702 WVW917693:WVX917702 O983231:P983240 JK983229:JL983238 TG983229:TH983238 ADC983229:ADD983238 AMY983229:AMZ983238 AWU983229:AWV983238 BGQ983229:BGR983238 BQM983229:BQN983238 CAI983229:CAJ983238 CKE983229:CKF983238 CUA983229:CUB983238 DDW983229:DDX983238 DNS983229:DNT983238 DXO983229:DXP983238 EHK983229:EHL983238 ERG983229:ERH983238 FBC983229:FBD983238 FKY983229:FKZ983238 FUU983229:FUV983238 GEQ983229:GER983238 GOM983229:GON983238 GYI983229:GYJ983238 HIE983229:HIF983238 HSA983229:HSB983238 IBW983229:IBX983238 ILS983229:ILT983238 IVO983229:IVP983238 JFK983229:JFL983238 JPG983229:JPH983238 JZC983229:JZD983238 KIY983229:KIZ983238 KSU983229:KSV983238 LCQ983229:LCR983238 LMM983229:LMN983238 LWI983229:LWJ983238 MGE983229:MGF983238 MQA983229:MQB983238 MZW983229:MZX983238 NJS983229:NJT983238 NTO983229:NTP983238 ODK983229:ODL983238 ONG983229:ONH983238 OXC983229:OXD983238 PGY983229:PGZ983238 PQU983229:PQV983238 QAQ983229:QAR983238 QKM983229:QKN983238 QUI983229:QUJ983238 REE983229:REF983238 ROA983229:ROB983238 RXW983229:RXX983238 SHS983229:SHT983238 SRO983229:SRP983238 TBK983229:TBL983238 TLG983229:TLH983238 TVC983229:TVD983238 UEY983229:UEZ983238 UOU983229:UOV983238 O170:P179 O183:P192 O196:P205 O213:P222 O226:P235 O239:P248" xr:uid="{00000000-0002-0000-0500-000000000000}">
      <formula1>"да, нет"</formula1>
    </dataValidation>
  </dataValidations>
  <pageMargins left="0.7" right="0.7" top="0.75" bottom="0.75" header="0.3" footer="0.3"/>
  <pageSetup paperSize="9" scale="50" orientation="portrait" r:id="rId1"/>
  <rowBreaks count="4" manualBreakCount="4">
    <brk id="78" max="16383" man="1"/>
    <brk id="150" max="16383" man="1"/>
    <brk id="180" max="16383" man="1"/>
    <brk id="257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operator="greaterThanOrEqual" allowBlank="1" showInputMessage="1" showErrorMessage="1" xr:uid="{00000000-0002-0000-0500-000001000000}">
          <x14:formula1>
            <xm:f>0</xm:f>
          </x14:formula1>
          <xm:sqref>PGW983307:PHB983310 JL10:JN19 TH10:TJ19 ADD10:ADF19 AMZ10:ANB19 AWV10:AWX19 BGR10:BGT19 BQN10:BQP19 CAJ10:CAL19 CKF10:CKH19 CUB10:CUD19 DDX10:DDZ19 DNT10:DNV19 DXP10:DXR19 EHL10:EHN19 ERH10:ERJ19 FBD10:FBF19 FKZ10:FLB19 FUV10:FUX19 GER10:GET19 GON10:GOP19 GYJ10:GYL19 HIF10:HIH19 HSB10:HSD19 IBX10:IBZ19 ILT10:ILV19 IVP10:IVR19 JFL10:JFN19 JPH10:JPJ19 JZD10:JZF19 KIZ10:KJB19 KSV10:KSX19 LCR10:LCT19 LMN10:LMP19 LWJ10:LWL19 MGF10:MGH19 MQB10:MQD19 MZX10:MZZ19 NJT10:NJV19 NTP10:NTR19 ODL10:ODN19 ONH10:ONJ19 OXD10:OXF19 PGZ10:PHB19 PQV10:PQX19 QAR10:QAT19 QKN10:QKP19 QUJ10:QUL19 REF10:REH19 ROB10:ROD19 RXX10:RXZ19 SHT10:SHV19 SRP10:SRR19 TBL10:TBN19 TLH10:TLJ19 TVD10:TVF19 UEZ10:UFB19 UOV10:UOX19 UYR10:UYT19 VIN10:VIP19 VSJ10:VSL19 WCF10:WCH19 WMB10:WMD19 WVX10:WVZ19 P65518:R65527 JL65516:JN65525 TH65516:TJ65525 ADD65516:ADF65525 AMZ65516:ANB65525 AWV65516:AWX65525 BGR65516:BGT65525 BQN65516:BQP65525 CAJ65516:CAL65525 CKF65516:CKH65525 CUB65516:CUD65525 DDX65516:DDZ65525 DNT65516:DNV65525 DXP65516:DXR65525 EHL65516:EHN65525 ERH65516:ERJ65525 FBD65516:FBF65525 FKZ65516:FLB65525 FUV65516:FUX65525 GER65516:GET65525 GON65516:GOP65525 GYJ65516:GYL65525 HIF65516:HIH65525 HSB65516:HSD65525 IBX65516:IBZ65525 ILT65516:ILV65525 IVP65516:IVR65525 JFL65516:JFN65525 JPH65516:JPJ65525 JZD65516:JZF65525 KIZ65516:KJB65525 KSV65516:KSX65525 LCR65516:LCT65525 LMN65516:LMP65525 LWJ65516:LWL65525 MGF65516:MGH65525 MQB65516:MQD65525 MZX65516:MZZ65525 NJT65516:NJV65525 NTP65516:NTR65525 ODL65516:ODN65525 ONH65516:ONJ65525 OXD65516:OXF65525 PGZ65516:PHB65525 PQV65516:PQX65525 QAR65516:QAT65525 QKN65516:QKP65525 QUJ65516:QUL65525 REF65516:REH65525 ROB65516:ROD65525 RXX65516:RXZ65525 SHT65516:SHV65525 SRP65516:SRR65525 TBL65516:TBN65525 TLH65516:TLJ65525 TVD65516:TVF65525 UEZ65516:UFB65525 UOV65516:UOX65525 UYR65516:UYT65525 VIN65516:VIP65525 VSJ65516:VSL65525 WCF65516:WCH65525 WMB65516:WMD65525 WVX65516:WVZ65525 P131054:R131063 JL131052:JN131061 TH131052:TJ131061 ADD131052:ADF131061 AMZ131052:ANB131061 AWV131052:AWX131061 BGR131052:BGT131061 BQN131052:BQP131061 CAJ131052:CAL131061 CKF131052:CKH131061 CUB131052:CUD131061 DDX131052:DDZ131061 DNT131052:DNV131061 DXP131052:DXR131061 EHL131052:EHN131061 ERH131052:ERJ131061 FBD131052:FBF131061 FKZ131052:FLB131061 FUV131052:FUX131061 GER131052:GET131061 GON131052:GOP131061 GYJ131052:GYL131061 HIF131052:HIH131061 HSB131052:HSD131061 IBX131052:IBZ131061 ILT131052:ILV131061 IVP131052:IVR131061 JFL131052:JFN131061 JPH131052:JPJ131061 JZD131052:JZF131061 KIZ131052:KJB131061 KSV131052:KSX131061 LCR131052:LCT131061 LMN131052:LMP131061 LWJ131052:LWL131061 MGF131052:MGH131061 MQB131052:MQD131061 MZX131052:MZZ131061 NJT131052:NJV131061 NTP131052:NTR131061 ODL131052:ODN131061 ONH131052:ONJ131061 OXD131052:OXF131061 PGZ131052:PHB131061 PQV131052:PQX131061 QAR131052:QAT131061 QKN131052:QKP131061 QUJ131052:QUL131061 REF131052:REH131061 ROB131052:ROD131061 RXX131052:RXZ131061 SHT131052:SHV131061 SRP131052:SRR131061 TBL131052:TBN131061 TLH131052:TLJ131061 TVD131052:TVF131061 UEZ131052:UFB131061 UOV131052:UOX131061 UYR131052:UYT131061 VIN131052:VIP131061 VSJ131052:VSL131061 WCF131052:WCH131061 WMB131052:WMD131061 WVX131052:WVZ131061 P196590:R196599 JL196588:JN196597 TH196588:TJ196597 ADD196588:ADF196597 AMZ196588:ANB196597 AWV196588:AWX196597 BGR196588:BGT196597 BQN196588:BQP196597 CAJ196588:CAL196597 CKF196588:CKH196597 CUB196588:CUD196597 DDX196588:DDZ196597 DNT196588:DNV196597 DXP196588:DXR196597 EHL196588:EHN196597 ERH196588:ERJ196597 FBD196588:FBF196597 FKZ196588:FLB196597 FUV196588:FUX196597 GER196588:GET196597 GON196588:GOP196597 GYJ196588:GYL196597 HIF196588:HIH196597 HSB196588:HSD196597 IBX196588:IBZ196597 ILT196588:ILV196597 IVP196588:IVR196597 JFL196588:JFN196597 JPH196588:JPJ196597 JZD196588:JZF196597 KIZ196588:KJB196597 KSV196588:KSX196597 LCR196588:LCT196597 LMN196588:LMP196597 LWJ196588:LWL196597 MGF196588:MGH196597 MQB196588:MQD196597 MZX196588:MZZ196597 NJT196588:NJV196597 NTP196588:NTR196597 ODL196588:ODN196597 ONH196588:ONJ196597 OXD196588:OXF196597 PGZ196588:PHB196597 PQV196588:PQX196597 QAR196588:QAT196597 QKN196588:QKP196597 QUJ196588:QUL196597 REF196588:REH196597 ROB196588:ROD196597 RXX196588:RXZ196597 SHT196588:SHV196597 SRP196588:SRR196597 TBL196588:TBN196597 TLH196588:TLJ196597 TVD196588:TVF196597 UEZ196588:UFB196597 UOV196588:UOX196597 UYR196588:UYT196597 VIN196588:VIP196597 VSJ196588:VSL196597 WCF196588:WCH196597 WMB196588:WMD196597 WVX196588:WVZ196597 P262126:R262135 JL262124:JN262133 TH262124:TJ262133 ADD262124:ADF262133 AMZ262124:ANB262133 AWV262124:AWX262133 BGR262124:BGT262133 BQN262124:BQP262133 CAJ262124:CAL262133 CKF262124:CKH262133 CUB262124:CUD262133 DDX262124:DDZ262133 DNT262124:DNV262133 DXP262124:DXR262133 EHL262124:EHN262133 ERH262124:ERJ262133 FBD262124:FBF262133 FKZ262124:FLB262133 FUV262124:FUX262133 GER262124:GET262133 GON262124:GOP262133 GYJ262124:GYL262133 HIF262124:HIH262133 HSB262124:HSD262133 IBX262124:IBZ262133 ILT262124:ILV262133 IVP262124:IVR262133 JFL262124:JFN262133 JPH262124:JPJ262133 JZD262124:JZF262133 KIZ262124:KJB262133 KSV262124:KSX262133 LCR262124:LCT262133 LMN262124:LMP262133 LWJ262124:LWL262133 MGF262124:MGH262133 MQB262124:MQD262133 MZX262124:MZZ262133 NJT262124:NJV262133 NTP262124:NTR262133 ODL262124:ODN262133 ONH262124:ONJ262133 OXD262124:OXF262133 PGZ262124:PHB262133 PQV262124:PQX262133 QAR262124:QAT262133 QKN262124:QKP262133 QUJ262124:QUL262133 REF262124:REH262133 ROB262124:ROD262133 RXX262124:RXZ262133 SHT262124:SHV262133 SRP262124:SRR262133 TBL262124:TBN262133 TLH262124:TLJ262133 TVD262124:TVF262133 UEZ262124:UFB262133 UOV262124:UOX262133 UYR262124:UYT262133 VIN262124:VIP262133 VSJ262124:VSL262133 WCF262124:WCH262133 WMB262124:WMD262133 WVX262124:WVZ262133 P327662:R327671 JL327660:JN327669 TH327660:TJ327669 ADD327660:ADF327669 AMZ327660:ANB327669 AWV327660:AWX327669 BGR327660:BGT327669 BQN327660:BQP327669 CAJ327660:CAL327669 CKF327660:CKH327669 CUB327660:CUD327669 DDX327660:DDZ327669 DNT327660:DNV327669 DXP327660:DXR327669 EHL327660:EHN327669 ERH327660:ERJ327669 FBD327660:FBF327669 FKZ327660:FLB327669 FUV327660:FUX327669 GER327660:GET327669 GON327660:GOP327669 GYJ327660:GYL327669 HIF327660:HIH327669 HSB327660:HSD327669 IBX327660:IBZ327669 ILT327660:ILV327669 IVP327660:IVR327669 JFL327660:JFN327669 JPH327660:JPJ327669 JZD327660:JZF327669 KIZ327660:KJB327669 KSV327660:KSX327669 LCR327660:LCT327669 LMN327660:LMP327669 LWJ327660:LWL327669 MGF327660:MGH327669 MQB327660:MQD327669 MZX327660:MZZ327669 NJT327660:NJV327669 NTP327660:NTR327669 ODL327660:ODN327669 ONH327660:ONJ327669 OXD327660:OXF327669 PGZ327660:PHB327669 PQV327660:PQX327669 QAR327660:QAT327669 QKN327660:QKP327669 QUJ327660:QUL327669 REF327660:REH327669 ROB327660:ROD327669 RXX327660:RXZ327669 SHT327660:SHV327669 SRP327660:SRR327669 TBL327660:TBN327669 TLH327660:TLJ327669 TVD327660:TVF327669 UEZ327660:UFB327669 UOV327660:UOX327669 UYR327660:UYT327669 VIN327660:VIP327669 VSJ327660:VSL327669 WCF327660:WCH327669 WMB327660:WMD327669 WVX327660:WVZ327669 P393198:R393207 JL393196:JN393205 TH393196:TJ393205 ADD393196:ADF393205 AMZ393196:ANB393205 AWV393196:AWX393205 BGR393196:BGT393205 BQN393196:BQP393205 CAJ393196:CAL393205 CKF393196:CKH393205 CUB393196:CUD393205 DDX393196:DDZ393205 DNT393196:DNV393205 DXP393196:DXR393205 EHL393196:EHN393205 ERH393196:ERJ393205 FBD393196:FBF393205 FKZ393196:FLB393205 FUV393196:FUX393205 GER393196:GET393205 GON393196:GOP393205 GYJ393196:GYL393205 HIF393196:HIH393205 HSB393196:HSD393205 IBX393196:IBZ393205 ILT393196:ILV393205 IVP393196:IVR393205 JFL393196:JFN393205 JPH393196:JPJ393205 JZD393196:JZF393205 KIZ393196:KJB393205 KSV393196:KSX393205 LCR393196:LCT393205 LMN393196:LMP393205 LWJ393196:LWL393205 MGF393196:MGH393205 MQB393196:MQD393205 MZX393196:MZZ393205 NJT393196:NJV393205 NTP393196:NTR393205 ODL393196:ODN393205 ONH393196:ONJ393205 OXD393196:OXF393205 PGZ393196:PHB393205 PQV393196:PQX393205 QAR393196:QAT393205 QKN393196:QKP393205 QUJ393196:QUL393205 REF393196:REH393205 ROB393196:ROD393205 RXX393196:RXZ393205 SHT393196:SHV393205 SRP393196:SRR393205 TBL393196:TBN393205 TLH393196:TLJ393205 TVD393196:TVF393205 UEZ393196:UFB393205 UOV393196:UOX393205 UYR393196:UYT393205 VIN393196:VIP393205 VSJ393196:VSL393205 WCF393196:WCH393205 WMB393196:WMD393205 WVX393196:WVZ393205 P458734:R458743 JL458732:JN458741 TH458732:TJ458741 ADD458732:ADF458741 AMZ458732:ANB458741 AWV458732:AWX458741 BGR458732:BGT458741 BQN458732:BQP458741 CAJ458732:CAL458741 CKF458732:CKH458741 CUB458732:CUD458741 DDX458732:DDZ458741 DNT458732:DNV458741 DXP458732:DXR458741 EHL458732:EHN458741 ERH458732:ERJ458741 FBD458732:FBF458741 FKZ458732:FLB458741 FUV458732:FUX458741 GER458732:GET458741 GON458732:GOP458741 GYJ458732:GYL458741 HIF458732:HIH458741 HSB458732:HSD458741 IBX458732:IBZ458741 ILT458732:ILV458741 IVP458732:IVR458741 JFL458732:JFN458741 JPH458732:JPJ458741 JZD458732:JZF458741 KIZ458732:KJB458741 KSV458732:KSX458741 LCR458732:LCT458741 LMN458732:LMP458741 LWJ458732:LWL458741 MGF458732:MGH458741 MQB458732:MQD458741 MZX458732:MZZ458741 NJT458732:NJV458741 NTP458732:NTR458741 ODL458732:ODN458741 ONH458732:ONJ458741 OXD458732:OXF458741 PGZ458732:PHB458741 PQV458732:PQX458741 QAR458732:QAT458741 QKN458732:QKP458741 QUJ458732:QUL458741 REF458732:REH458741 ROB458732:ROD458741 RXX458732:RXZ458741 SHT458732:SHV458741 SRP458732:SRR458741 TBL458732:TBN458741 TLH458732:TLJ458741 TVD458732:TVF458741 UEZ458732:UFB458741 UOV458732:UOX458741 UYR458732:UYT458741 VIN458732:VIP458741 VSJ458732:VSL458741 WCF458732:WCH458741 WMB458732:WMD458741 WVX458732:WVZ458741 P524270:R524279 JL524268:JN524277 TH524268:TJ524277 ADD524268:ADF524277 AMZ524268:ANB524277 AWV524268:AWX524277 BGR524268:BGT524277 BQN524268:BQP524277 CAJ524268:CAL524277 CKF524268:CKH524277 CUB524268:CUD524277 DDX524268:DDZ524277 DNT524268:DNV524277 DXP524268:DXR524277 EHL524268:EHN524277 ERH524268:ERJ524277 FBD524268:FBF524277 FKZ524268:FLB524277 FUV524268:FUX524277 GER524268:GET524277 GON524268:GOP524277 GYJ524268:GYL524277 HIF524268:HIH524277 HSB524268:HSD524277 IBX524268:IBZ524277 ILT524268:ILV524277 IVP524268:IVR524277 JFL524268:JFN524277 JPH524268:JPJ524277 JZD524268:JZF524277 KIZ524268:KJB524277 KSV524268:KSX524277 LCR524268:LCT524277 LMN524268:LMP524277 LWJ524268:LWL524277 MGF524268:MGH524277 MQB524268:MQD524277 MZX524268:MZZ524277 NJT524268:NJV524277 NTP524268:NTR524277 ODL524268:ODN524277 ONH524268:ONJ524277 OXD524268:OXF524277 PGZ524268:PHB524277 PQV524268:PQX524277 QAR524268:QAT524277 QKN524268:QKP524277 QUJ524268:QUL524277 REF524268:REH524277 ROB524268:ROD524277 RXX524268:RXZ524277 SHT524268:SHV524277 SRP524268:SRR524277 TBL524268:TBN524277 TLH524268:TLJ524277 TVD524268:TVF524277 UEZ524268:UFB524277 UOV524268:UOX524277 UYR524268:UYT524277 VIN524268:VIP524277 VSJ524268:VSL524277 WCF524268:WCH524277 WMB524268:WMD524277 WVX524268:WVZ524277 P589806:R589815 JL589804:JN589813 TH589804:TJ589813 ADD589804:ADF589813 AMZ589804:ANB589813 AWV589804:AWX589813 BGR589804:BGT589813 BQN589804:BQP589813 CAJ589804:CAL589813 CKF589804:CKH589813 CUB589804:CUD589813 DDX589804:DDZ589813 DNT589804:DNV589813 DXP589804:DXR589813 EHL589804:EHN589813 ERH589804:ERJ589813 FBD589804:FBF589813 FKZ589804:FLB589813 FUV589804:FUX589813 GER589804:GET589813 GON589804:GOP589813 GYJ589804:GYL589813 HIF589804:HIH589813 HSB589804:HSD589813 IBX589804:IBZ589813 ILT589804:ILV589813 IVP589804:IVR589813 JFL589804:JFN589813 JPH589804:JPJ589813 JZD589804:JZF589813 KIZ589804:KJB589813 KSV589804:KSX589813 LCR589804:LCT589813 LMN589804:LMP589813 LWJ589804:LWL589813 MGF589804:MGH589813 MQB589804:MQD589813 MZX589804:MZZ589813 NJT589804:NJV589813 NTP589804:NTR589813 ODL589804:ODN589813 ONH589804:ONJ589813 OXD589804:OXF589813 PGZ589804:PHB589813 PQV589804:PQX589813 QAR589804:QAT589813 QKN589804:QKP589813 QUJ589804:QUL589813 REF589804:REH589813 ROB589804:ROD589813 RXX589804:RXZ589813 SHT589804:SHV589813 SRP589804:SRR589813 TBL589804:TBN589813 TLH589804:TLJ589813 TVD589804:TVF589813 UEZ589804:UFB589813 UOV589804:UOX589813 UYR589804:UYT589813 VIN589804:VIP589813 VSJ589804:VSL589813 WCF589804:WCH589813 WMB589804:WMD589813 WVX589804:WVZ589813 P655342:R655351 JL655340:JN655349 TH655340:TJ655349 ADD655340:ADF655349 AMZ655340:ANB655349 AWV655340:AWX655349 BGR655340:BGT655349 BQN655340:BQP655349 CAJ655340:CAL655349 CKF655340:CKH655349 CUB655340:CUD655349 DDX655340:DDZ655349 DNT655340:DNV655349 DXP655340:DXR655349 EHL655340:EHN655349 ERH655340:ERJ655349 FBD655340:FBF655349 FKZ655340:FLB655349 FUV655340:FUX655349 GER655340:GET655349 GON655340:GOP655349 GYJ655340:GYL655349 HIF655340:HIH655349 HSB655340:HSD655349 IBX655340:IBZ655349 ILT655340:ILV655349 IVP655340:IVR655349 JFL655340:JFN655349 JPH655340:JPJ655349 JZD655340:JZF655349 KIZ655340:KJB655349 KSV655340:KSX655349 LCR655340:LCT655349 LMN655340:LMP655349 LWJ655340:LWL655349 MGF655340:MGH655349 MQB655340:MQD655349 MZX655340:MZZ655349 NJT655340:NJV655349 NTP655340:NTR655349 ODL655340:ODN655349 ONH655340:ONJ655349 OXD655340:OXF655349 PGZ655340:PHB655349 PQV655340:PQX655349 QAR655340:QAT655349 QKN655340:QKP655349 QUJ655340:QUL655349 REF655340:REH655349 ROB655340:ROD655349 RXX655340:RXZ655349 SHT655340:SHV655349 SRP655340:SRR655349 TBL655340:TBN655349 TLH655340:TLJ655349 TVD655340:TVF655349 UEZ655340:UFB655349 UOV655340:UOX655349 UYR655340:UYT655349 VIN655340:VIP655349 VSJ655340:VSL655349 WCF655340:WCH655349 WMB655340:WMD655349 WVX655340:WVZ655349 P720878:R720887 JL720876:JN720885 TH720876:TJ720885 ADD720876:ADF720885 AMZ720876:ANB720885 AWV720876:AWX720885 BGR720876:BGT720885 BQN720876:BQP720885 CAJ720876:CAL720885 CKF720876:CKH720885 CUB720876:CUD720885 DDX720876:DDZ720885 DNT720876:DNV720885 DXP720876:DXR720885 EHL720876:EHN720885 ERH720876:ERJ720885 FBD720876:FBF720885 FKZ720876:FLB720885 FUV720876:FUX720885 GER720876:GET720885 GON720876:GOP720885 GYJ720876:GYL720885 HIF720876:HIH720885 HSB720876:HSD720885 IBX720876:IBZ720885 ILT720876:ILV720885 IVP720876:IVR720885 JFL720876:JFN720885 JPH720876:JPJ720885 JZD720876:JZF720885 KIZ720876:KJB720885 KSV720876:KSX720885 LCR720876:LCT720885 LMN720876:LMP720885 LWJ720876:LWL720885 MGF720876:MGH720885 MQB720876:MQD720885 MZX720876:MZZ720885 NJT720876:NJV720885 NTP720876:NTR720885 ODL720876:ODN720885 ONH720876:ONJ720885 OXD720876:OXF720885 PGZ720876:PHB720885 PQV720876:PQX720885 QAR720876:QAT720885 QKN720876:QKP720885 QUJ720876:QUL720885 REF720876:REH720885 ROB720876:ROD720885 RXX720876:RXZ720885 SHT720876:SHV720885 SRP720876:SRR720885 TBL720876:TBN720885 TLH720876:TLJ720885 TVD720876:TVF720885 UEZ720876:UFB720885 UOV720876:UOX720885 UYR720876:UYT720885 VIN720876:VIP720885 VSJ720876:VSL720885 WCF720876:WCH720885 WMB720876:WMD720885 WVX720876:WVZ720885 P786414:R786423 JL786412:JN786421 TH786412:TJ786421 ADD786412:ADF786421 AMZ786412:ANB786421 AWV786412:AWX786421 BGR786412:BGT786421 BQN786412:BQP786421 CAJ786412:CAL786421 CKF786412:CKH786421 CUB786412:CUD786421 DDX786412:DDZ786421 DNT786412:DNV786421 DXP786412:DXR786421 EHL786412:EHN786421 ERH786412:ERJ786421 FBD786412:FBF786421 FKZ786412:FLB786421 FUV786412:FUX786421 GER786412:GET786421 GON786412:GOP786421 GYJ786412:GYL786421 HIF786412:HIH786421 HSB786412:HSD786421 IBX786412:IBZ786421 ILT786412:ILV786421 IVP786412:IVR786421 JFL786412:JFN786421 JPH786412:JPJ786421 JZD786412:JZF786421 KIZ786412:KJB786421 KSV786412:KSX786421 LCR786412:LCT786421 LMN786412:LMP786421 LWJ786412:LWL786421 MGF786412:MGH786421 MQB786412:MQD786421 MZX786412:MZZ786421 NJT786412:NJV786421 NTP786412:NTR786421 ODL786412:ODN786421 ONH786412:ONJ786421 OXD786412:OXF786421 PGZ786412:PHB786421 PQV786412:PQX786421 QAR786412:QAT786421 QKN786412:QKP786421 QUJ786412:QUL786421 REF786412:REH786421 ROB786412:ROD786421 RXX786412:RXZ786421 SHT786412:SHV786421 SRP786412:SRR786421 TBL786412:TBN786421 TLH786412:TLJ786421 TVD786412:TVF786421 UEZ786412:UFB786421 UOV786412:UOX786421 UYR786412:UYT786421 VIN786412:VIP786421 VSJ786412:VSL786421 WCF786412:WCH786421 WMB786412:WMD786421 WVX786412:WVZ786421 P851950:R851959 JL851948:JN851957 TH851948:TJ851957 ADD851948:ADF851957 AMZ851948:ANB851957 AWV851948:AWX851957 BGR851948:BGT851957 BQN851948:BQP851957 CAJ851948:CAL851957 CKF851948:CKH851957 CUB851948:CUD851957 DDX851948:DDZ851957 DNT851948:DNV851957 DXP851948:DXR851957 EHL851948:EHN851957 ERH851948:ERJ851957 FBD851948:FBF851957 FKZ851948:FLB851957 FUV851948:FUX851957 GER851948:GET851957 GON851948:GOP851957 GYJ851948:GYL851957 HIF851948:HIH851957 HSB851948:HSD851957 IBX851948:IBZ851957 ILT851948:ILV851957 IVP851948:IVR851957 JFL851948:JFN851957 JPH851948:JPJ851957 JZD851948:JZF851957 KIZ851948:KJB851957 KSV851948:KSX851957 LCR851948:LCT851957 LMN851948:LMP851957 LWJ851948:LWL851957 MGF851948:MGH851957 MQB851948:MQD851957 MZX851948:MZZ851957 NJT851948:NJV851957 NTP851948:NTR851957 ODL851948:ODN851957 ONH851948:ONJ851957 OXD851948:OXF851957 PGZ851948:PHB851957 PQV851948:PQX851957 QAR851948:QAT851957 QKN851948:QKP851957 QUJ851948:QUL851957 REF851948:REH851957 ROB851948:ROD851957 RXX851948:RXZ851957 SHT851948:SHV851957 SRP851948:SRR851957 TBL851948:TBN851957 TLH851948:TLJ851957 TVD851948:TVF851957 UEZ851948:UFB851957 UOV851948:UOX851957 UYR851948:UYT851957 VIN851948:VIP851957 VSJ851948:VSL851957 WCF851948:WCH851957 WMB851948:WMD851957 WVX851948:WVZ851957 P917486:R917495 JL917484:JN917493 TH917484:TJ917493 ADD917484:ADF917493 AMZ917484:ANB917493 AWV917484:AWX917493 BGR917484:BGT917493 BQN917484:BQP917493 CAJ917484:CAL917493 CKF917484:CKH917493 CUB917484:CUD917493 DDX917484:DDZ917493 DNT917484:DNV917493 DXP917484:DXR917493 EHL917484:EHN917493 ERH917484:ERJ917493 FBD917484:FBF917493 FKZ917484:FLB917493 FUV917484:FUX917493 GER917484:GET917493 GON917484:GOP917493 GYJ917484:GYL917493 HIF917484:HIH917493 HSB917484:HSD917493 IBX917484:IBZ917493 ILT917484:ILV917493 IVP917484:IVR917493 JFL917484:JFN917493 JPH917484:JPJ917493 JZD917484:JZF917493 KIZ917484:KJB917493 KSV917484:KSX917493 LCR917484:LCT917493 LMN917484:LMP917493 LWJ917484:LWL917493 MGF917484:MGH917493 MQB917484:MQD917493 MZX917484:MZZ917493 NJT917484:NJV917493 NTP917484:NTR917493 ODL917484:ODN917493 ONH917484:ONJ917493 OXD917484:OXF917493 PGZ917484:PHB917493 PQV917484:PQX917493 QAR917484:QAT917493 QKN917484:QKP917493 QUJ917484:QUL917493 REF917484:REH917493 ROB917484:ROD917493 RXX917484:RXZ917493 SHT917484:SHV917493 SRP917484:SRR917493 TBL917484:TBN917493 TLH917484:TLJ917493 TVD917484:TVF917493 UEZ917484:UFB917493 UOV917484:UOX917493 UYR917484:UYT917493 VIN917484:VIP917493 VSJ917484:VSL917493 WCF917484:WCH917493 WMB917484:WMD917493 WVX917484:WVZ917493 P983022:R983031 JL983020:JN983029 TH983020:TJ983029 ADD983020:ADF983029 AMZ983020:ANB983029 AWV983020:AWX983029 BGR983020:BGT983029 BQN983020:BQP983029 CAJ983020:CAL983029 CKF983020:CKH983029 CUB983020:CUD983029 DDX983020:DDZ983029 DNT983020:DNV983029 DXP983020:DXR983029 EHL983020:EHN983029 ERH983020:ERJ983029 FBD983020:FBF983029 FKZ983020:FLB983029 FUV983020:FUX983029 GER983020:GET983029 GON983020:GOP983029 GYJ983020:GYL983029 HIF983020:HIH983029 HSB983020:HSD983029 IBX983020:IBZ983029 ILT983020:ILV983029 IVP983020:IVR983029 JFL983020:JFN983029 JPH983020:JPJ983029 JZD983020:JZF983029 KIZ983020:KJB983029 KSV983020:KSX983029 LCR983020:LCT983029 LMN983020:LMP983029 LWJ983020:LWL983029 MGF983020:MGH983029 MQB983020:MQD983029 MZX983020:MZZ983029 NJT983020:NJV983029 NTP983020:NTR983029 ODL983020:ODN983029 ONH983020:ONJ983029 OXD983020:OXF983029 PGZ983020:PHB983029 PQV983020:PQX983029 QAR983020:QAT983029 QKN983020:QKP983029 QUJ983020:QUL983029 REF983020:REH983029 ROB983020:ROD983029 RXX983020:RXZ983029 SHT983020:SHV983029 SRP983020:SRR983029 TBL983020:TBN983029 TLH983020:TLJ983029 TVD983020:TVF983029 UEZ983020:UFB983029 UOV983020:UOX983029 UYR983020:UYT983029 VIN983020:VIP983029 VSJ983020:VSL983029 WCF983020:WCH983029 WMB983020:WMD983029 WVX983020:WVZ983029 PQS983307:PQX983310 JL26:JN35 TH26:TJ35 ADD26:ADF35 AMZ26:ANB35 AWV26:AWX35 BGR26:BGT35 BQN26:BQP35 CAJ26:CAL35 CKF26:CKH35 CUB26:CUD35 DDX26:DDZ35 DNT26:DNV35 DXP26:DXR35 EHL26:EHN35 ERH26:ERJ35 FBD26:FBF35 FKZ26:FLB35 FUV26:FUX35 GER26:GET35 GON26:GOP35 GYJ26:GYL35 HIF26:HIH35 HSB26:HSD35 IBX26:IBZ35 ILT26:ILV35 IVP26:IVR35 JFL26:JFN35 JPH26:JPJ35 JZD26:JZF35 KIZ26:KJB35 KSV26:KSX35 LCR26:LCT35 LMN26:LMP35 LWJ26:LWL35 MGF26:MGH35 MQB26:MQD35 MZX26:MZZ35 NJT26:NJV35 NTP26:NTR35 ODL26:ODN35 ONH26:ONJ35 OXD26:OXF35 PGZ26:PHB35 PQV26:PQX35 QAR26:QAT35 QKN26:QKP35 QUJ26:QUL35 REF26:REH35 ROB26:ROD35 RXX26:RXZ35 SHT26:SHV35 SRP26:SRR35 TBL26:TBN35 TLH26:TLJ35 TVD26:TVF35 UEZ26:UFB35 UOV26:UOX35 UYR26:UYT35 VIN26:VIP35 VSJ26:VSL35 WCF26:WCH35 WMB26:WMD35 WVX26:WVZ35 P65534:R65543 JL65532:JN65541 TH65532:TJ65541 ADD65532:ADF65541 AMZ65532:ANB65541 AWV65532:AWX65541 BGR65532:BGT65541 BQN65532:BQP65541 CAJ65532:CAL65541 CKF65532:CKH65541 CUB65532:CUD65541 DDX65532:DDZ65541 DNT65532:DNV65541 DXP65532:DXR65541 EHL65532:EHN65541 ERH65532:ERJ65541 FBD65532:FBF65541 FKZ65532:FLB65541 FUV65532:FUX65541 GER65532:GET65541 GON65532:GOP65541 GYJ65532:GYL65541 HIF65532:HIH65541 HSB65532:HSD65541 IBX65532:IBZ65541 ILT65532:ILV65541 IVP65532:IVR65541 JFL65532:JFN65541 JPH65532:JPJ65541 JZD65532:JZF65541 KIZ65532:KJB65541 KSV65532:KSX65541 LCR65532:LCT65541 LMN65532:LMP65541 LWJ65532:LWL65541 MGF65532:MGH65541 MQB65532:MQD65541 MZX65532:MZZ65541 NJT65532:NJV65541 NTP65532:NTR65541 ODL65532:ODN65541 ONH65532:ONJ65541 OXD65532:OXF65541 PGZ65532:PHB65541 PQV65532:PQX65541 QAR65532:QAT65541 QKN65532:QKP65541 QUJ65532:QUL65541 REF65532:REH65541 ROB65532:ROD65541 RXX65532:RXZ65541 SHT65532:SHV65541 SRP65532:SRR65541 TBL65532:TBN65541 TLH65532:TLJ65541 TVD65532:TVF65541 UEZ65532:UFB65541 UOV65532:UOX65541 UYR65532:UYT65541 VIN65532:VIP65541 VSJ65532:VSL65541 WCF65532:WCH65541 WMB65532:WMD65541 WVX65532:WVZ65541 P131070:R131079 JL131068:JN131077 TH131068:TJ131077 ADD131068:ADF131077 AMZ131068:ANB131077 AWV131068:AWX131077 BGR131068:BGT131077 BQN131068:BQP131077 CAJ131068:CAL131077 CKF131068:CKH131077 CUB131068:CUD131077 DDX131068:DDZ131077 DNT131068:DNV131077 DXP131068:DXR131077 EHL131068:EHN131077 ERH131068:ERJ131077 FBD131068:FBF131077 FKZ131068:FLB131077 FUV131068:FUX131077 GER131068:GET131077 GON131068:GOP131077 GYJ131068:GYL131077 HIF131068:HIH131077 HSB131068:HSD131077 IBX131068:IBZ131077 ILT131068:ILV131077 IVP131068:IVR131077 JFL131068:JFN131077 JPH131068:JPJ131077 JZD131068:JZF131077 KIZ131068:KJB131077 KSV131068:KSX131077 LCR131068:LCT131077 LMN131068:LMP131077 LWJ131068:LWL131077 MGF131068:MGH131077 MQB131068:MQD131077 MZX131068:MZZ131077 NJT131068:NJV131077 NTP131068:NTR131077 ODL131068:ODN131077 ONH131068:ONJ131077 OXD131068:OXF131077 PGZ131068:PHB131077 PQV131068:PQX131077 QAR131068:QAT131077 QKN131068:QKP131077 QUJ131068:QUL131077 REF131068:REH131077 ROB131068:ROD131077 RXX131068:RXZ131077 SHT131068:SHV131077 SRP131068:SRR131077 TBL131068:TBN131077 TLH131068:TLJ131077 TVD131068:TVF131077 UEZ131068:UFB131077 UOV131068:UOX131077 UYR131068:UYT131077 VIN131068:VIP131077 VSJ131068:VSL131077 WCF131068:WCH131077 WMB131068:WMD131077 WVX131068:WVZ131077 P196606:R196615 JL196604:JN196613 TH196604:TJ196613 ADD196604:ADF196613 AMZ196604:ANB196613 AWV196604:AWX196613 BGR196604:BGT196613 BQN196604:BQP196613 CAJ196604:CAL196613 CKF196604:CKH196613 CUB196604:CUD196613 DDX196604:DDZ196613 DNT196604:DNV196613 DXP196604:DXR196613 EHL196604:EHN196613 ERH196604:ERJ196613 FBD196604:FBF196613 FKZ196604:FLB196613 FUV196604:FUX196613 GER196604:GET196613 GON196604:GOP196613 GYJ196604:GYL196613 HIF196604:HIH196613 HSB196604:HSD196613 IBX196604:IBZ196613 ILT196604:ILV196613 IVP196604:IVR196613 JFL196604:JFN196613 JPH196604:JPJ196613 JZD196604:JZF196613 KIZ196604:KJB196613 KSV196604:KSX196613 LCR196604:LCT196613 LMN196604:LMP196613 LWJ196604:LWL196613 MGF196604:MGH196613 MQB196604:MQD196613 MZX196604:MZZ196613 NJT196604:NJV196613 NTP196604:NTR196613 ODL196604:ODN196613 ONH196604:ONJ196613 OXD196604:OXF196613 PGZ196604:PHB196613 PQV196604:PQX196613 QAR196604:QAT196613 QKN196604:QKP196613 QUJ196604:QUL196613 REF196604:REH196613 ROB196604:ROD196613 RXX196604:RXZ196613 SHT196604:SHV196613 SRP196604:SRR196613 TBL196604:TBN196613 TLH196604:TLJ196613 TVD196604:TVF196613 UEZ196604:UFB196613 UOV196604:UOX196613 UYR196604:UYT196613 VIN196604:VIP196613 VSJ196604:VSL196613 WCF196604:WCH196613 WMB196604:WMD196613 WVX196604:WVZ196613 P262142:R262151 JL262140:JN262149 TH262140:TJ262149 ADD262140:ADF262149 AMZ262140:ANB262149 AWV262140:AWX262149 BGR262140:BGT262149 BQN262140:BQP262149 CAJ262140:CAL262149 CKF262140:CKH262149 CUB262140:CUD262149 DDX262140:DDZ262149 DNT262140:DNV262149 DXP262140:DXR262149 EHL262140:EHN262149 ERH262140:ERJ262149 FBD262140:FBF262149 FKZ262140:FLB262149 FUV262140:FUX262149 GER262140:GET262149 GON262140:GOP262149 GYJ262140:GYL262149 HIF262140:HIH262149 HSB262140:HSD262149 IBX262140:IBZ262149 ILT262140:ILV262149 IVP262140:IVR262149 JFL262140:JFN262149 JPH262140:JPJ262149 JZD262140:JZF262149 KIZ262140:KJB262149 KSV262140:KSX262149 LCR262140:LCT262149 LMN262140:LMP262149 LWJ262140:LWL262149 MGF262140:MGH262149 MQB262140:MQD262149 MZX262140:MZZ262149 NJT262140:NJV262149 NTP262140:NTR262149 ODL262140:ODN262149 ONH262140:ONJ262149 OXD262140:OXF262149 PGZ262140:PHB262149 PQV262140:PQX262149 QAR262140:QAT262149 QKN262140:QKP262149 QUJ262140:QUL262149 REF262140:REH262149 ROB262140:ROD262149 RXX262140:RXZ262149 SHT262140:SHV262149 SRP262140:SRR262149 TBL262140:TBN262149 TLH262140:TLJ262149 TVD262140:TVF262149 UEZ262140:UFB262149 UOV262140:UOX262149 UYR262140:UYT262149 VIN262140:VIP262149 VSJ262140:VSL262149 WCF262140:WCH262149 WMB262140:WMD262149 WVX262140:WVZ262149 P327678:R327687 JL327676:JN327685 TH327676:TJ327685 ADD327676:ADF327685 AMZ327676:ANB327685 AWV327676:AWX327685 BGR327676:BGT327685 BQN327676:BQP327685 CAJ327676:CAL327685 CKF327676:CKH327685 CUB327676:CUD327685 DDX327676:DDZ327685 DNT327676:DNV327685 DXP327676:DXR327685 EHL327676:EHN327685 ERH327676:ERJ327685 FBD327676:FBF327685 FKZ327676:FLB327685 FUV327676:FUX327685 GER327676:GET327685 GON327676:GOP327685 GYJ327676:GYL327685 HIF327676:HIH327685 HSB327676:HSD327685 IBX327676:IBZ327685 ILT327676:ILV327685 IVP327676:IVR327685 JFL327676:JFN327685 JPH327676:JPJ327685 JZD327676:JZF327685 KIZ327676:KJB327685 KSV327676:KSX327685 LCR327676:LCT327685 LMN327676:LMP327685 LWJ327676:LWL327685 MGF327676:MGH327685 MQB327676:MQD327685 MZX327676:MZZ327685 NJT327676:NJV327685 NTP327676:NTR327685 ODL327676:ODN327685 ONH327676:ONJ327685 OXD327676:OXF327685 PGZ327676:PHB327685 PQV327676:PQX327685 QAR327676:QAT327685 QKN327676:QKP327685 QUJ327676:QUL327685 REF327676:REH327685 ROB327676:ROD327685 RXX327676:RXZ327685 SHT327676:SHV327685 SRP327676:SRR327685 TBL327676:TBN327685 TLH327676:TLJ327685 TVD327676:TVF327685 UEZ327676:UFB327685 UOV327676:UOX327685 UYR327676:UYT327685 VIN327676:VIP327685 VSJ327676:VSL327685 WCF327676:WCH327685 WMB327676:WMD327685 WVX327676:WVZ327685 P393214:R393223 JL393212:JN393221 TH393212:TJ393221 ADD393212:ADF393221 AMZ393212:ANB393221 AWV393212:AWX393221 BGR393212:BGT393221 BQN393212:BQP393221 CAJ393212:CAL393221 CKF393212:CKH393221 CUB393212:CUD393221 DDX393212:DDZ393221 DNT393212:DNV393221 DXP393212:DXR393221 EHL393212:EHN393221 ERH393212:ERJ393221 FBD393212:FBF393221 FKZ393212:FLB393221 FUV393212:FUX393221 GER393212:GET393221 GON393212:GOP393221 GYJ393212:GYL393221 HIF393212:HIH393221 HSB393212:HSD393221 IBX393212:IBZ393221 ILT393212:ILV393221 IVP393212:IVR393221 JFL393212:JFN393221 JPH393212:JPJ393221 JZD393212:JZF393221 KIZ393212:KJB393221 KSV393212:KSX393221 LCR393212:LCT393221 LMN393212:LMP393221 LWJ393212:LWL393221 MGF393212:MGH393221 MQB393212:MQD393221 MZX393212:MZZ393221 NJT393212:NJV393221 NTP393212:NTR393221 ODL393212:ODN393221 ONH393212:ONJ393221 OXD393212:OXF393221 PGZ393212:PHB393221 PQV393212:PQX393221 QAR393212:QAT393221 QKN393212:QKP393221 QUJ393212:QUL393221 REF393212:REH393221 ROB393212:ROD393221 RXX393212:RXZ393221 SHT393212:SHV393221 SRP393212:SRR393221 TBL393212:TBN393221 TLH393212:TLJ393221 TVD393212:TVF393221 UEZ393212:UFB393221 UOV393212:UOX393221 UYR393212:UYT393221 VIN393212:VIP393221 VSJ393212:VSL393221 WCF393212:WCH393221 WMB393212:WMD393221 WVX393212:WVZ393221 P458750:R458759 JL458748:JN458757 TH458748:TJ458757 ADD458748:ADF458757 AMZ458748:ANB458757 AWV458748:AWX458757 BGR458748:BGT458757 BQN458748:BQP458757 CAJ458748:CAL458757 CKF458748:CKH458757 CUB458748:CUD458757 DDX458748:DDZ458757 DNT458748:DNV458757 DXP458748:DXR458757 EHL458748:EHN458757 ERH458748:ERJ458757 FBD458748:FBF458757 FKZ458748:FLB458757 FUV458748:FUX458757 GER458748:GET458757 GON458748:GOP458757 GYJ458748:GYL458757 HIF458748:HIH458757 HSB458748:HSD458757 IBX458748:IBZ458757 ILT458748:ILV458757 IVP458748:IVR458757 JFL458748:JFN458757 JPH458748:JPJ458757 JZD458748:JZF458757 KIZ458748:KJB458757 KSV458748:KSX458757 LCR458748:LCT458757 LMN458748:LMP458757 LWJ458748:LWL458757 MGF458748:MGH458757 MQB458748:MQD458757 MZX458748:MZZ458757 NJT458748:NJV458757 NTP458748:NTR458757 ODL458748:ODN458757 ONH458748:ONJ458757 OXD458748:OXF458757 PGZ458748:PHB458757 PQV458748:PQX458757 QAR458748:QAT458757 QKN458748:QKP458757 QUJ458748:QUL458757 REF458748:REH458757 ROB458748:ROD458757 RXX458748:RXZ458757 SHT458748:SHV458757 SRP458748:SRR458757 TBL458748:TBN458757 TLH458748:TLJ458757 TVD458748:TVF458757 UEZ458748:UFB458757 UOV458748:UOX458757 UYR458748:UYT458757 VIN458748:VIP458757 VSJ458748:VSL458757 WCF458748:WCH458757 WMB458748:WMD458757 WVX458748:WVZ458757 P524286:R524295 JL524284:JN524293 TH524284:TJ524293 ADD524284:ADF524293 AMZ524284:ANB524293 AWV524284:AWX524293 BGR524284:BGT524293 BQN524284:BQP524293 CAJ524284:CAL524293 CKF524284:CKH524293 CUB524284:CUD524293 DDX524284:DDZ524293 DNT524284:DNV524293 DXP524284:DXR524293 EHL524284:EHN524293 ERH524284:ERJ524293 FBD524284:FBF524293 FKZ524284:FLB524293 FUV524284:FUX524293 GER524284:GET524293 GON524284:GOP524293 GYJ524284:GYL524293 HIF524284:HIH524293 HSB524284:HSD524293 IBX524284:IBZ524293 ILT524284:ILV524293 IVP524284:IVR524293 JFL524284:JFN524293 JPH524284:JPJ524293 JZD524284:JZF524293 KIZ524284:KJB524293 KSV524284:KSX524293 LCR524284:LCT524293 LMN524284:LMP524293 LWJ524284:LWL524293 MGF524284:MGH524293 MQB524284:MQD524293 MZX524284:MZZ524293 NJT524284:NJV524293 NTP524284:NTR524293 ODL524284:ODN524293 ONH524284:ONJ524293 OXD524284:OXF524293 PGZ524284:PHB524293 PQV524284:PQX524293 QAR524284:QAT524293 QKN524284:QKP524293 QUJ524284:QUL524293 REF524284:REH524293 ROB524284:ROD524293 RXX524284:RXZ524293 SHT524284:SHV524293 SRP524284:SRR524293 TBL524284:TBN524293 TLH524284:TLJ524293 TVD524284:TVF524293 UEZ524284:UFB524293 UOV524284:UOX524293 UYR524284:UYT524293 VIN524284:VIP524293 VSJ524284:VSL524293 WCF524284:WCH524293 WMB524284:WMD524293 WVX524284:WVZ524293 P589822:R589831 JL589820:JN589829 TH589820:TJ589829 ADD589820:ADF589829 AMZ589820:ANB589829 AWV589820:AWX589829 BGR589820:BGT589829 BQN589820:BQP589829 CAJ589820:CAL589829 CKF589820:CKH589829 CUB589820:CUD589829 DDX589820:DDZ589829 DNT589820:DNV589829 DXP589820:DXR589829 EHL589820:EHN589829 ERH589820:ERJ589829 FBD589820:FBF589829 FKZ589820:FLB589829 FUV589820:FUX589829 GER589820:GET589829 GON589820:GOP589829 GYJ589820:GYL589829 HIF589820:HIH589829 HSB589820:HSD589829 IBX589820:IBZ589829 ILT589820:ILV589829 IVP589820:IVR589829 JFL589820:JFN589829 JPH589820:JPJ589829 JZD589820:JZF589829 KIZ589820:KJB589829 KSV589820:KSX589829 LCR589820:LCT589829 LMN589820:LMP589829 LWJ589820:LWL589829 MGF589820:MGH589829 MQB589820:MQD589829 MZX589820:MZZ589829 NJT589820:NJV589829 NTP589820:NTR589829 ODL589820:ODN589829 ONH589820:ONJ589829 OXD589820:OXF589829 PGZ589820:PHB589829 PQV589820:PQX589829 QAR589820:QAT589829 QKN589820:QKP589829 QUJ589820:QUL589829 REF589820:REH589829 ROB589820:ROD589829 RXX589820:RXZ589829 SHT589820:SHV589829 SRP589820:SRR589829 TBL589820:TBN589829 TLH589820:TLJ589829 TVD589820:TVF589829 UEZ589820:UFB589829 UOV589820:UOX589829 UYR589820:UYT589829 VIN589820:VIP589829 VSJ589820:VSL589829 WCF589820:WCH589829 WMB589820:WMD589829 WVX589820:WVZ589829 P655358:R655367 JL655356:JN655365 TH655356:TJ655365 ADD655356:ADF655365 AMZ655356:ANB655365 AWV655356:AWX655365 BGR655356:BGT655365 BQN655356:BQP655365 CAJ655356:CAL655365 CKF655356:CKH655365 CUB655356:CUD655365 DDX655356:DDZ655365 DNT655356:DNV655365 DXP655356:DXR655365 EHL655356:EHN655365 ERH655356:ERJ655365 FBD655356:FBF655365 FKZ655356:FLB655365 FUV655356:FUX655365 GER655356:GET655365 GON655356:GOP655365 GYJ655356:GYL655365 HIF655356:HIH655365 HSB655356:HSD655365 IBX655356:IBZ655365 ILT655356:ILV655365 IVP655356:IVR655365 JFL655356:JFN655365 JPH655356:JPJ655365 JZD655356:JZF655365 KIZ655356:KJB655365 KSV655356:KSX655365 LCR655356:LCT655365 LMN655356:LMP655365 LWJ655356:LWL655365 MGF655356:MGH655365 MQB655356:MQD655365 MZX655356:MZZ655365 NJT655356:NJV655365 NTP655356:NTR655365 ODL655356:ODN655365 ONH655356:ONJ655365 OXD655356:OXF655365 PGZ655356:PHB655365 PQV655356:PQX655365 QAR655356:QAT655365 QKN655356:QKP655365 QUJ655356:QUL655365 REF655356:REH655365 ROB655356:ROD655365 RXX655356:RXZ655365 SHT655356:SHV655365 SRP655356:SRR655365 TBL655356:TBN655365 TLH655356:TLJ655365 TVD655356:TVF655365 UEZ655356:UFB655365 UOV655356:UOX655365 UYR655356:UYT655365 VIN655356:VIP655365 VSJ655356:VSL655365 WCF655356:WCH655365 WMB655356:WMD655365 WVX655356:WVZ655365 P720894:R720903 JL720892:JN720901 TH720892:TJ720901 ADD720892:ADF720901 AMZ720892:ANB720901 AWV720892:AWX720901 BGR720892:BGT720901 BQN720892:BQP720901 CAJ720892:CAL720901 CKF720892:CKH720901 CUB720892:CUD720901 DDX720892:DDZ720901 DNT720892:DNV720901 DXP720892:DXR720901 EHL720892:EHN720901 ERH720892:ERJ720901 FBD720892:FBF720901 FKZ720892:FLB720901 FUV720892:FUX720901 GER720892:GET720901 GON720892:GOP720901 GYJ720892:GYL720901 HIF720892:HIH720901 HSB720892:HSD720901 IBX720892:IBZ720901 ILT720892:ILV720901 IVP720892:IVR720901 JFL720892:JFN720901 JPH720892:JPJ720901 JZD720892:JZF720901 KIZ720892:KJB720901 KSV720892:KSX720901 LCR720892:LCT720901 LMN720892:LMP720901 LWJ720892:LWL720901 MGF720892:MGH720901 MQB720892:MQD720901 MZX720892:MZZ720901 NJT720892:NJV720901 NTP720892:NTR720901 ODL720892:ODN720901 ONH720892:ONJ720901 OXD720892:OXF720901 PGZ720892:PHB720901 PQV720892:PQX720901 QAR720892:QAT720901 QKN720892:QKP720901 QUJ720892:QUL720901 REF720892:REH720901 ROB720892:ROD720901 RXX720892:RXZ720901 SHT720892:SHV720901 SRP720892:SRR720901 TBL720892:TBN720901 TLH720892:TLJ720901 TVD720892:TVF720901 UEZ720892:UFB720901 UOV720892:UOX720901 UYR720892:UYT720901 VIN720892:VIP720901 VSJ720892:VSL720901 WCF720892:WCH720901 WMB720892:WMD720901 WVX720892:WVZ720901 P786430:R786439 JL786428:JN786437 TH786428:TJ786437 ADD786428:ADF786437 AMZ786428:ANB786437 AWV786428:AWX786437 BGR786428:BGT786437 BQN786428:BQP786437 CAJ786428:CAL786437 CKF786428:CKH786437 CUB786428:CUD786437 DDX786428:DDZ786437 DNT786428:DNV786437 DXP786428:DXR786437 EHL786428:EHN786437 ERH786428:ERJ786437 FBD786428:FBF786437 FKZ786428:FLB786437 FUV786428:FUX786437 GER786428:GET786437 GON786428:GOP786437 GYJ786428:GYL786437 HIF786428:HIH786437 HSB786428:HSD786437 IBX786428:IBZ786437 ILT786428:ILV786437 IVP786428:IVR786437 JFL786428:JFN786437 JPH786428:JPJ786437 JZD786428:JZF786437 KIZ786428:KJB786437 KSV786428:KSX786437 LCR786428:LCT786437 LMN786428:LMP786437 LWJ786428:LWL786437 MGF786428:MGH786437 MQB786428:MQD786437 MZX786428:MZZ786437 NJT786428:NJV786437 NTP786428:NTR786437 ODL786428:ODN786437 ONH786428:ONJ786437 OXD786428:OXF786437 PGZ786428:PHB786437 PQV786428:PQX786437 QAR786428:QAT786437 QKN786428:QKP786437 QUJ786428:QUL786437 REF786428:REH786437 ROB786428:ROD786437 RXX786428:RXZ786437 SHT786428:SHV786437 SRP786428:SRR786437 TBL786428:TBN786437 TLH786428:TLJ786437 TVD786428:TVF786437 UEZ786428:UFB786437 UOV786428:UOX786437 UYR786428:UYT786437 VIN786428:VIP786437 VSJ786428:VSL786437 WCF786428:WCH786437 WMB786428:WMD786437 WVX786428:WVZ786437 P851966:R851975 JL851964:JN851973 TH851964:TJ851973 ADD851964:ADF851973 AMZ851964:ANB851973 AWV851964:AWX851973 BGR851964:BGT851973 BQN851964:BQP851973 CAJ851964:CAL851973 CKF851964:CKH851973 CUB851964:CUD851973 DDX851964:DDZ851973 DNT851964:DNV851973 DXP851964:DXR851973 EHL851964:EHN851973 ERH851964:ERJ851973 FBD851964:FBF851973 FKZ851964:FLB851973 FUV851964:FUX851973 GER851964:GET851973 GON851964:GOP851973 GYJ851964:GYL851973 HIF851964:HIH851973 HSB851964:HSD851973 IBX851964:IBZ851973 ILT851964:ILV851973 IVP851964:IVR851973 JFL851964:JFN851973 JPH851964:JPJ851973 JZD851964:JZF851973 KIZ851964:KJB851973 KSV851964:KSX851973 LCR851964:LCT851973 LMN851964:LMP851973 LWJ851964:LWL851973 MGF851964:MGH851973 MQB851964:MQD851973 MZX851964:MZZ851973 NJT851964:NJV851973 NTP851964:NTR851973 ODL851964:ODN851973 ONH851964:ONJ851973 OXD851964:OXF851973 PGZ851964:PHB851973 PQV851964:PQX851973 QAR851964:QAT851973 QKN851964:QKP851973 QUJ851964:QUL851973 REF851964:REH851973 ROB851964:ROD851973 RXX851964:RXZ851973 SHT851964:SHV851973 SRP851964:SRR851973 TBL851964:TBN851973 TLH851964:TLJ851973 TVD851964:TVF851973 UEZ851964:UFB851973 UOV851964:UOX851973 UYR851964:UYT851973 VIN851964:VIP851973 VSJ851964:VSL851973 WCF851964:WCH851973 WMB851964:WMD851973 WVX851964:WVZ851973 P917502:R917511 JL917500:JN917509 TH917500:TJ917509 ADD917500:ADF917509 AMZ917500:ANB917509 AWV917500:AWX917509 BGR917500:BGT917509 BQN917500:BQP917509 CAJ917500:CAL917509 CKF917500:CKH917509 CUB917500:CUD917509 DDX917500:DDZ917509 DNT917500:DNV917509 DXP917500:DXR917509 EHL917500:EHN917509 ERH917500:ERJ917509 FBD917500:FBF917509 FKZ917500:FLB917509 FUV917500:FUX917509 GER917500:GET917509 GON917500:GOP917509 GYJ917500:GYL917509 HIF917500:HIH917509 HSB917500:HSD917509 IBX917500:IBZ917509 ILT917500:ILV917509 IVP917500:IVR917509 JFL917500:JFN917509 JPH917500:JPJ917509 JZD917500:JZF917509 KIZ917500:KJB917509 KSV917500:KSX917509 LCR917500:LCT917509 LMN917500:LMP917509 LWJ917500:LWL917509 MGF917500:MGH917509 MQB917500:MQD917509 MZX917500:MZZ917509 NJT917500:NJV917509 NTP917500:NTR917509 ODL917500:ODN917509 ONH917500:ONJ917509 OXD917500:OXF917509 PGZ917500:PHB917509 PQV917500:PQX917509 QAR917500:QAT917509 QKN917500:QKP917509 QUJ917500:QUL917509 REF917500:REH917509 ROB917500:ROD917509 RXX917500:RXZ917509 SHT917500:SHV917509 SRP917500:SRR917509 TBL917500:TBN917509 TLH917500:TLJ917509 TVD917500:TVF917509 UEZ917500:UFB917509 UOV917500:UOX917509 UYR917500:UYT917509 VIN917500:VIP917509 VSJ917500:VSL917509 WCF917500:WCH917509 WMB917500:WMD917509 WVX917500:WVZ917509 P983038:R983047 JL983036:JN983045 TH983036:TJ983045 ADD983036:ADF983045 AMZ983036:ANB983045 AWV983036:AWX983045 BGR983036:BGT983045 BQN983036:BQP983045 CAJ983036:CAL983045 CKF983036:CKH983045 CUB983036:CUD983045 DDX983036:DDZ983045 DNT983036:DNV983045 DXP983036:DXR983045 EHL983036:EHN983045 ERH983036:ERJ983045 FBD983036:FBF983045 FKZ983036:FLB983045 FUV983036:FUX983045 GER983036:GET983045 GON983036:GOP983045 GYJ983036:GYL983045 HIF983036:HIH983045 HSB983036:HSD983045 IBX983036:IBZ983045 ILT983036:ILV983045 IVP983036:IVR983045 JFL983036:JFN983045 JPH983036:JPJ983045 JZD983036:JZF983045 KIZ983036:KJB983045 KSV983036:KSX983045 LCR983036:LCT983045 LMN983036:LMP983045 LWJ983036:LWL983045 MGF983036:MGH983045 MQB983036:MQD983045 MZX983036:MZZ983045 NJT983036:NJV983045 NTP983036:NTR983045 ODL983036:ODN983045 ONH983036:ONJ983045 OXD983036:OXF983045 PGZ983036:PHB983045 PQV983036:PQX983045 QAR983036:QAT983045 QKN983036:QKP983045 QUJ983036:QUL983045 REF983036:REH983045 ROB983036:ROD983045 RXX983036:RXZ983045 SHT983036:SHV983045 SRP983036:SRR983045 TBL983036:TBN983045 TLH983036:TLJ983045 TVD983036:TVF983045 UEZ983036:UFB983045 UOV983036:UOX983045 UYR983036:UYT983045 VIN983036:VIP983045 VSJ983036:VSL983045 WCF983036:WCH983045 WMB983036:WMD983045 WVX983036:WVZ983045 QAO983307:QAT983310 JL39:JN48 TH39:TJ48 ADD39:ADF48 AMZ39:ANB48 AWV39:AWX48 BGR39:BGT48 BQN39:BQP48 CAJ39:CAL48 CKF39:CKH48 CUB39:CUD48 DDX39:DDZ48 DNT39:DNV48 DXP39:DXR48 EHL39:EHN48 ERH39:ERJ48 FBD39:FBF48 FKZ39:FLB48 FUV39:FUX48 GER39:GET48 GON39:GOP48 GYJ39:GYL48 HIF39:HIH48 HSB39:HSD48 IBX39:IBZ48 ILT39:ILV48 IVP39:IVR48 JFL39:JFN48 JPH39:JPJ48 JZD39:JZF48 KIZ39:KJB48 KSV39:KSX48 LCR39:LCT48 LMN39:LMP48 LWJ39:LWL48 MGF39:MGH48 MQB39:MQD48 MZX39:MZZ48 NJT39:NJV48 NTP39:NTR48 ODL39:ODN48 ONH39:ONJ48 OXD39:OXF48 PGZ39:PHB48 PQV39:PQX48 QAR39:QAT48 QKN39:QKP48 QUJ39:QUL48 REF39:REH48 ROB39:ROD48 RXX39:RXZ48 SHT39:SHV48 SRP39:SRR48 TBL39:TBN48 TLH39:TLJ48 TVD39:TVF48 UEZ39:UFB48 UOV39:UOX48 UYR39:UYT48 VIN39:VIP48 VSJ39:VSL48 WCF39:WCH48 WMB39:WMD48 WVX39:WVZ48 P65547:R65556 JL65545:JN65554 TH65545:TJ65554 ADD65545:ADF65554 AMZ65545:ANB65554 AWV65545:AWX65554 BGR65545:BGT65554 BQN65545:BQP65554 CAJ65545:CAL65554 CKF65545:CKH65554 CUB65545:CUD65554 DDX65545:DDZ65554 DNT65545:DNV65554 DXP65545:DXR65554 EHL65545:EHN65554 ERH65545:ERJ65554 FBD65545:FBF65554 FKZ65545:FLB65554 FUV65545:FUX65554 GER65545:GET65554 GON65545:GOP65554 GYJ65545:GYL65554 HIF65545:HIH65554 HSB65545:HSD65554 IBX65545:IBZ65554 ILT65545:ILV65554 IVP65545:IVR65554 JFL65545:JFN65554 JPH65545:JPJ65554 JZD65545:JZF65554 KIZ65545:KJB65554 KSV65545:KSX65554 LCR65545:LCT65554 LMN65545:LMP65554 LWJ65545:LWL65554 MGF65545:MGH65554 MQB65545:MQD65554 MZX65545:MZZ65554 NJT65545:NJV65554 NTP65545:NTR65554 ODL65545:ODN65554 ONH65545:ONJ65554 OXD65545:OXF65554 PGZ65545:PHB65554 PQV65545:PQX65554 QAR65545:QAT65554 QKN65545:QKP65554 QUJ65545:QUL65554 REF65545:REH65554 ROB65545:ROD65554 RXX65545:RXZ65554 SHT65545:SHV65554 SRP65545:SRR65554 TBL65545:TBN65554 TLH65545:TLJ65554 TVD65545:TVF65554 UEZ65545:UFB65554 UOV65545:UOX65554 UYR65545:UYT65554 VIN65545:VIP65554 VSJ65545:VSL65554 WCF65545:WCH65554 WMB65545:WMD65554 WVX65545:WVZ65554 P131083:R131092 JL131081:JN131090 TH131081:TJ131090 ADD131081:ADF131090 AMZ131081:ANB131090 AWV131081:AWX131090 BGR131081:BGT131090 BQN131081:BQP131090 CAJ131081:CAL131090 CKF131081:CKH131090 CUB131081:CUD131090 DDX131081:DDZ131090 DNT131081:DNV131090 DXP131081:DXR131090 EHL131081:EHN131090 ERH131081:ERJ131090 FBD131081:FBF131090 FKZ131081:FLB131090 FUV131081:FUX131090 GER131081:GET131090 GON131081:GOP131090 GYJ131081:GYL131090 HIF131081:HIH131090 HSB131081:HSD131090 IBX131081:IBZ131090 ILT131081:ILV131090 IVP131081:IVR131090 JFL131081:JFN131090 JPH131081:JPJ131090 JZD131081:JZF131090 KIZ131081:KJB131090 KSV131081:KSX131090 LCR131081:LCT131090 LMN131081:LMP131090 LWJ131081:LWL131090 MGF131081:MGH131090 MQB131081:MQD131090 MZX131081:MZZ131090 NJT131081:NJV131090 NTP131081:NTR131090 ODL131081:ODN131090 ONH131081:ONJ131090 OXD131081:OXF131090 PGZ131081:PHB131090 PQV131081:PQX131090 QAR131081:QAT131090 QKN131081:QKP131090 QUJ131081:QUL131090 REF131081:REH131090 ROB131081:ROD131090 RXX131081:RXZ131090 SHT131081:SHV131090 SRP131081:SRR131090 TBL131081:TBN131090 TLH131081:TLJ131090 TVD131081:TVF131090 UEZ131081:UFB131090 UOV131081:UOX131090 UYR131081:UYT131090 VIN131081:VIP131090 VSJ131081:VSL131090 WCF131081:WCH131090 WMB131081:WMD131090 WVX131081:WVZ131090 P196619:R196628 JL196617:JN196626 TH196617:TJ196626 ADD196617:ADF196626 AMZ196617:ANB196626 AWV196617:AWX196626 BGR196617:BGT196626 BQN196617:BQP196626 CAJ196617:CAL196626 CKF196617:CKH196626 CUB196617:CUD196626 DDX196617:DDZ196626 DNT196617:DNV196626 DXP196617:DXR196626 EHL196617:EHN196626 ERH196617:ERJ196626 FBD196617:FBF196626 FKZ196617:FLB196626 FUV196617:FUX196626 GER196617:GET196626 GON196617:GOP196626 GYJ196617:GYL196626 HIF196617:HIH196626 HSB196617:HSD196626 IBX196617:IBZ196626 ILT196617:ILV196626 IVP196617:IVR196626 JFL196617:JFN196626 JPH196617:JPJ196626 JZD196617:JZF196626 KIZ196617:KJB196626 KSV196617:KSX196626 LCR196617:LCT196626 LMN196617:LMP196626 LWJ196617:LWL196626 MGF196617:MGH196626 MQB196617:MQD196626 MZX196617:MZZ196626 NJT196617:NJV196626 NTP196617:NTR196626 ODL196617:ODN196626 ONH196617:ONJ196626 OXD196617:OXF196626 PGZ196617:PHB196626 PQV196617:PQX196626 QAR196617:QAT196626 QKN196617:QKP196626 QUJ196617:QUL196626 REF196617:REH196626 ROB196617:ROD196626 RXX196617:RXZ196626 SHT196617:SHV196626 SRP196617:SRR196626 TBL196617:TBN196626 TLH196617:TLJ196626 TVD196617:TVF196626 UEZ196617:UFB196626 UOV196617:UOX196626 UYR196617:UYT196626 VIN196617:VIP196626 VSJ196617:VSL196626 WCF196617:WCH196626 WMB196617:WMD196626 WVX196617:WVZ196626 P262155:R262164 JL262153:JN262162 TH262153:TJ262162 ADD262153:ADF262162 AMZ262153:ANB262162 AWV262153:AWX262162 BGR262153:BGT262162 BQN262153:BQP262162 CAJ262153:CAL262162 CKF262153:CKH262162 CUB262153:CUD262162 DDX262153:DDZ262162 DNT262153:DNV262162 DXP262153:DXR262162 EHL262153:EHN262162 ERH262153:ERJ262162 FBD262153:FBF262162 FKZ262153:FLB262162 FUV262153:FUX262162 GER262153:GET262162 GON262153:GOP262162 GYJ262153:GYL262162 HIF262153:HIH262162 HSB262153:HSD262162 IBX262153:IBZ262162 ILT262153:ILV262162 IVP262153:IVR262162 JFL262153:JFN262162 JPH262153:JPJ262162 JZD262153:JZF262162 KIZ262153:KJB262162 KSV262153:KSX262162 LCR262153:LCT262162 LMN262153:LMP262162 LWJ262153:LWL262162 MGF262153:MGH262162 MQB262153:MQD262162 MZX262153:MZZ262162 NJT262153:NJV262162 NTP262153:NTR262162 ODL262153:ODN262162 ONH262153:ONJ262162 OXD262153:OXF262162 PGZ262153:PHB262162 PQV262153:PQX262162 QAR262153:QAT262162 QKN262153:QKP262162 QUJ262153:QUL262162 REF262153:REH262162 ROB262153:ROD262162 RXX262153:RXZ262162 SHT262153:SHV262162 SRP262153:SRR262162 TBL262153:TBN262162 TLH262153:TLJ262162 TVD262153:TVF262162 UEZ262153:UFB262162 UOV262153:UOX262162 UYR262153:UYT262162 VIN262153:VIP262162 VSJ262153:VSL262162 WCF262153:WCH262162 WMB262153:WMD262162 WVX262153:WVZ262162 P327691:R327700 JL327689:JN327698 TH327689:TJ327698 ADD327689:ADF327698 AMZ327689:ANB327698 AWV327689:AWX327698 BGR327689:BGT327698 BQN327689:BQP327698 CAJ327689:CAL327698 CKF327689:CKH327698 CUB327689:CUD327698 DDX327689:DDZ327698 DNT327689:DNV327698 DXP327689:DXR327698 EHL327689:EHN327698 ERH327689:ERJ327698 FBD327689:FBF327698 FKZ327689:FLB327698 FUV327689:FUX327698 GER327689:GET327698 GON327689:GOP327698 GYJ327689:GYL327698 HIF327689:HIH327698 HSB327689:HSD327698 IBX327689:IBZ327698 ILT327689:ILV327698 IVP327689:IVR327698 JFL327689:JFN327698 JPH327689:JPJ327698 JZD327689:JZF327698 KIZ327689:KJB327698 KSV327689:KSX327698 LCR327689:LCT327698 LMN327689:LMP327698 LWJ327689:LWL327698 MGF327689:MGH327698 MQB327689:MQD327698 MZX327689:MZZ327698 NJT327689:NJV327698 NTP327689:NTR327698 ODL327689:ODN327698 ONH327689:ONJ327698 OXD327689:OXF327698 PGZ327689:PHB327698 PQV327689:PQX327698 QAR327689:QAT327698 QKN327689:QKP327698 QUJ327689:QUL327698 REF327689:REH327698 ROB327689:ROD327698 RXX327689:RXZ327698 SHT327689:SHV327698 SRP327689:SRR327698 TBL327689:TBN327698 TLH327689:TLJ327698 TVD327689:TVF327698 UEZ327689:UFB327698 UOV327689:UOX327698 UYR327689:UYT327698 VIN327689:VIP327698 VSJ327689:VSL327698 WCF327689:WCH327698 WMB327689:WMD327698 WVX327689:WVZ327698 P393227:R393236 JL393225:JN393234 TH393225:TJ393234 ADD393225:ADF393234 AMZ393225:ANB393234 AWV393225:AWX393234 BGR393225:BGT393234 BQN393225:BQP393234 CAJ393225:CAL393234 CKF393225:CKH393234 CUB393225:CUD393234 DDX393225:DDZ393234 DNT393225:DNV393234 DXP393225:DXR393234 EHL393225:EHN393234 ERH393225:ERJ393234 FBD393225:FBF393234 FKZ393225:FLB393234 FUV393225:FUX393234 GER393225:GET393234 GON393225:GOP393234 GYJ393225:GYL393234 HIF393225:HIH393234 HSB393225:HSD393234 IBX393225:IBZ393234 ILT393225:ILV393234 IVP393225:IVR393234 JFL393225:JFN393234 JPH393225:JPJ393234 JZD393225:JZF393234 KIZ393225:KJB393234 KSV393225:KSX393234 LCR393225:LCT393234 LMN393225:LMP393234 LWJ393225:LWL393234 MGF393225:MGH393234 MQB393225:MQD393234 MZX393225:MZZ393234 NJT393225:NJV393234 NTP393225:NTR393234 ODL393225:ODN393234 ONH393225:ONJ393234 OXD393225:OXF393234 PGZ393225:PHB393234 PQV393225:PQX393234 QAR393225:QAT393234 QKN393225:QKP393234 QUJ393225:QUL393234 REF393225:REH393234 ROB393225:ROD393234 RXX393225:RXZ393234 SHT393225:SHV393234 SRP393225:SRR393234 TBL393225:TBN393234 TLH393225:TLJ393234 TVD393225:TVF393234 UEZ393225:UFB393234 UOV393225:UOX393234 UYR393225:UYT393234 VIN393225:VIP393234 VSJ393225:VSL393234 WCF393225:WCH393234 WMB393225:WMD393234 WVX393225:WVZ393234 P458763:R458772 JL458761:JN458770 TH458761:TJ458770 ADD458761:ADF458770 AMZ458761:ANB458770 AWV458761:AWX458770 BGR458761:BGT458770 BQN458761:BQP458770 CAJ458761:CAL458770 CKF458761:CKH458770 CUB458761:CUD458770 DDX458761:DDZ458770 DNT458761:DNV458770 DXP458761:DXR458770 EHL458761:EHN458770 ERH458761:ERJ458770 FBD458761:FBF458770 FKZ458761:FLB458770 FUV458761:FUX458770 GER458761:GET458770 GON458761:GOP458770 GYJ458761:GYL458770 HIF458761:HIH458770 HSB458761:HSD458770 IBX458761:IBZ458770 ILT458761:ILV458770 IVP458761:IVR458770 JFL458761:JFN458770 JPH458761:JPJ458770 JZD458761:JZF458770 KIZ458761:KJB458770 KSV458761:KSX458770 LCR458761:LCT458770 LMN458761:LMP458770 LWJ458761:LWL458770 MGF458761:MGH458770 MQB458761:MQD458770 MZX458761:MZZ458770 NJT458761:NJV458770 NTP458761:NTR458770 ODL458761:ODN458770 ONH458761:ONJ458770 OXD458761:OXF458770 PGZ458761:PHB458770 PQV458761:PQX458770 QAR458761:QAT458770 QKN458761:QKP458770 QUJ458761:QUL458770 REF458761:REH458770 ROB458761:ROD458770 RXX458761:RXZ458770 SHT458761:SHV458770 SRP458761:SRR458770 TBL458761:TBN458770 TLH458761:TLJ458770 TVD458761:TVF458770 UEZ458761:UFB458770 UOV458761:UOX458770 UYR458761:UYT458770 VIN458761:VIP458770 VSJ458761:VSL458770 WCF458761:WCH458770 WMB458761:WMD458770 WVX458761:WVZ458770 P524299:R524308 JL524297:JN524306 TH524297:TJ524306 ADD524297:ADF524306 AMZ524297:ANB524306 AWV524297:AWX524306 BGR524297:BGT524306 BQN524297:BQP524306 CAJ524297:CAL524306 CKF524297:CKH524306 CUB524297:CUD524306 DDX524297:DDZ524306 DNT524297:DNV524306 DXP524297:DXR524306 EHL524297:EHN524306 ERH524297:ERJ524306 FBD524297:FBF524306 FKZ524297:FLB524306 FUV524297:FUX524306 GER524297:GET524306 GON524297:GOP524306 GYJ524297:GYL524306 HIF524297:HIH524306 HSB524297:HSD524306 IBX524297:IBZ524306 ILT524297:ILV524306 IVP524297:IVR524306 JFL524297:JFN524306 JPH524297:JPJ524306 JZD524297:JZF524306 KIZ524297:KJB524306 KSV524297:KSX524306 LCR524297:LCT524306 LMN524297:LMP524306 LWJ524297:LWL524306 MGF524297:MGH524306 MQB524297:MQD524306 MZX524297:MZZ524306 NJT524297:NJV524306 NTP524297:NTR524306 ODL524297:ODN524306 ONH524297:ONJ524306 OXD524297:OXF524306 PGZ524297:PHB524306 PQV524297:PQX524306 QAR524297:QAT524306 QKN524297:QKP524306 QUJ524297:QUL524306 REF524297:REH524306 ROB524297:ROD524306 RXX524297:RXZ524306 SHT524297:SHV524306 SRP524297:SRR524306 TBL524297:TBN524306 TLH524297:TLJ524306 TVD524297:TVF524306 UEZ524297:UFB524306 UOV524297:UOX524306 UYR524297:UYT524306 VIN524297:VIP524306 VSJ524297:VSL524306 WCF524297:WCH524306 WMB524297:WMD524306 WVX524297:WVZ524306 P589835:R589844 JL589833:JN589842 TH589833:TJ589842 ADD589833:ADF589842 AMZ589833:ANB589842 AWV589833:AWX589842 BGR589833:BGT589842 BQN589833:BQP589842 CAJ589833:CAL589842 CKF589833:CKH589842 CUB589833:CUD589842 DDX589833:DDZ589842 DNT589833:DNV589842 DXP589833:DXR589842 EHL589833:EHN589842 ERH589833:ERJ589842 FBD589833:FBF589842 FKZ589833:FLB589842 FUV589833:FUX589842 GER589833:GET589842 GON589833:GOP589842 GYJ589833:GYL589842 HIF589833:HIH589842 HSB589833:HSD589842 IBX589833:IBZ589842 ILT589833:ILV589842 IVP589833:IVR589842 JFL589833:JFN589842 JPH589833:JPJ589842 JZD589833:JZF589842 KIZ589833:KJB589842 KSV589833:KSX589842 LCR589833:LCT589842 LMN589833:LMP589842 LWJ589833:LWL589842 MGF589833:MGH589842 MQB589833:MQD589842 MZX589833:MZZ589842 NJT589833:NJV589842 NTP589833:NTR589842 ODL589833:ODN589842 ONH589833:ONJ589842 OXD589833:OXF589842 PGZ589833:PHB589842 PQV589833:PQX589842 QAR589833:QAT589842 QKN589833:QKP589842 QUJ589833:QUL589842 REF589833:REH589842 ROB589833:ROD589842 RXX589833:RXZ589842 SHT589833:SHV589842 SRP589833:SRR589842 TBL589833:TBN589842 TLH589833:TLJ589842 TVD589833:TVF589842 UEZ589833:UFB589842 UOV589833:UOX589842 UYR589833:UYT589842 VIN589833:VIP589842 VSJ589833:VSL589842 WCF589833:WCH589842 WMB589833:WMD589842 WVX589833:WVZ589842 P655371:R655380 JL655369:JN655378 TH655369:TJ655378 ADD655369:ADF655378 AMZ655369:ANB655378 AWV655369:AWX655378 BGR655369:BGT655378 BQN655369:BQP655378 CAJ655369:CAL655378 CKF655369:CKH655378 CUB655369:CUD655378 DDX655369:DDZ655378 DNT655369:DNV655378 DXP655369:DXR655378 EHL655369:EHN655378 ERH655369:ERJ655378 FBD655369:FBF655378 FKZ655369:FLB655378 FUV655369:FUX655378 GER655369:GET655378 GON655369:GOP655378 GYJ655369:GYL655378 HIF655369:HIH655378 HSB655369:HSD655378 IBX655369:IBZ655378 ILT655369:ILV655378 IVP655369:IVR655378 JFL655369:JFN655378 JPH655369:JPJ655378 JZD655369:JZF655378 KIZ655369:KJB655378 KSV655369:KSX655378 LCR655369:LCT655378 LMN655369:LMP655378 LWJ655369:LWL655378 MGF655369:MGH655378 MQB655369:MQD655378 MZX655369:MZZ655378 NJT655369:NJV655378 NTP655369:NTR655378 ODL655369:ODN655378 ONH655369:ONJ655378 OXD655369:OXF655378 PGZ655369:PHB655378 PQV655369:PQX655378 QAR655369:QAT655378 QKN655369:QKP655378 QUJ655369:QUL655378 REF655369:REH655378 ROB655369:ROD655378 RXX655369:RXZ655378 SHT655369:SHV655378 SRP655369:SRR655378 TBL655369:TBN655378 TLH655369:TLJ655378 TVD655369:TVF655378 UEZ655369:UFB655378 UOV655369:UOX655378 UYR655369:UYT655378 VIN655369:VIP655378 VSJ655369:VSL655378 WCF655369:WCH655378 WMB655369:WMD655378 WVX655369:WVZ655378 P720907:R720916 JL720905:JN720914 TH720905:TJ720914 ADD720905:ADF720914 AMZ720905:ANB720914 AWV720905:AWX720914 BGR720905:BGT720914 BQN720905:BQP720914 CAJ720905:CAL720914 CKF720905:CKH720914 CUB720905:CUD720914 DDX720905:DDZ720914 DNT720905:DNV720914 DXP720905:DXR720914 EHL720905:EHN720914 ERH720905:ERJ720914 FBD720905:FBF720914 FKZ720905:FLB720914 FUV720905:FUX720914 GER720905:GET720914 GON720905:GOP720914 GYJ720905:GYL720914 HIF720905:HIH720914 HSB720905:HSD720914 IBX720905:IBZ720914 ILT720905:ILV720914 IVP720905:IVR720914 JFL720905:JFN720914 JPH720905:JPJ720914 JZD720905:JZF720914 KIZ720905:KJB720914 KSV720905:KSX720914 LCR720905:LCT720914 LMN720905:LMP720914 LWJ720905:LWL720914 MGF720905:MGH720914 MQB720905:MQD720914 MZX720905:MZZ720914 NJT720905:NJV720914 NTP720905:NTR720914 ODL720905:ODN720914 ONH720905:ONJ720914 OXD720905:OXF720914 PGZ720905:PHB720914 PQV720905:PQX720914 QAR720905:QAT720914 QKN720905:QKP720914 QUJ720905:QUL720914 REF720905:REH720914 ROB720905:ROD720914 RXX720905:RXZ720914 SHT720905:SHV720914 SRP720905:SRR720914 TBL720905:TBN720914 TLH720905:TLJ720914 TVD720905:TVF720914 UEZ720905:UFB720914 UOV720905:UOX720914 UYR720905:UYT720914 VIN720905:VIP720914 VSJ720905:VSL720914 WCF720905:WCH720914 WMB720905:WMD720914 WVX720905:WVZ720914 P786443:R786452 JL786441:JN786450 TH786441:TJ786450 ADD786441:ADF786450 AMZ786441:ANB786450 AWV786441:AWX786450 BGR786441:BGT786450 BQN786441:BQP786450 CAJ786441:CAL786450 CKF786441:CKH786450 CUB786441:CUD786450 DDX786441:DDZ786450 DNT786441:DNV786450 DXP786441:DXR786450 EHL786441:EHN786450 ERH786441:ERJ786450 FBD786441:FBF786450 FKZ786441:FLB786450 FUV786441:FUX786450 GER786441:GET786450 GON786441:GOP786450 GYJ786441:GYL786450 HIF786441:HIH786450 HSB786441:HSD786450 IBX786441:IBZ786450 ILT786441:ILV786450 IVP786441:IVR786450 JFL786441:JFN786450 JPH786441:JPJ786450 JZD786441:JZF786450 KIZ786441:KJB786450 KSV786441:KSX786450 LCR786441:LCT786450 LMN786441:LMP786450 LWJ786441:LWL786450 MGF786441:MGH786450 MQB786441:MQD786450 MZX786441:MZZ786450 NJT786441:NJV786450 NTP786441:NTR786450 ODL786441:ODN786450 ONH786441:ONJ786450 OXD786441:OXF786450 PGZ786441:PHB786450 PQV786441:PQX786450 QAR786441:QAT786450 QKN786441:QKP786450 QUJ786441:QUL786450 REF786441:REH786450 ROB786441:ROD786450 RXX786441:RXZ786450 SHT786441:SHV786450 SRP786441:SRR786450 TBL786441:TBN786450 TLH786441:TLJ786450 TVD786441:TVF786450 UEZ786441:UFB786450 UOV786441:UOX786450 UYR786441:UYT786450 VIN786441:VIP786450 VSJ786441:VSL786450 WCF786441:WCH786450 WMB786441:WMD786450 WVX786441:WVZ786450 P851979:R851988 JL851977:JN851986 TH851977:TJ851986 ADD851977:ADF851986 AMZ851977:ANB851986 AWV851977:AWX851986 BGR851977:BGT851986 BQN851977:BQP851986 CAJ851977:CAL851986 CKF851977:CKH851986 CUB851977:CUD851986 DDX851977:DDZ851986 DNT851977:DNV851986 DXP851977:DXR851986 EHL851977:EHN851986 ERH851977:ERJ851986 FBD851977:FBF851986 FKZ851977:FLB851986 FUV851977:FUX851986 GER851977:GET851986 GON851977:GOP851986 GYJ851977:GYL851986 HIF851977:HIH851986 HSB851977:HSD851986 IBX851977:IBZ851986 ILT851977:ILV851986 IVP851977:IVR851986 JFL851977:JFN851986 JPH851977:JPJ851986 JZD851977:JZF851986 KIZ851977:KJB851986 KSV851977:KSX851986 LCR851977:LCT851986 LMN851977:LMP851986 LWJ851977:LWL851986 MGF851977:MGH851986 MQB851977:MQD851986 MZX851977:MZZ851986 NJT851977:NJV851986 NTP851977:NTR851986 ODL851977:ODN851986 ONH851977:ONJ851986 OXD851977:OXF851986 PGZ851977:PHB851986 PQV851977:PQX851986 QAR851977:QAT851986 QKN851977:QKP851986 QUJ851977:QUL851986 REF851977:REH851986 ROB851977:ROD851986 RXX851977:RXZ851986 SHT851977:SHV851986 SRP851977:SRR851986 TBL851977:TBN851986 TLH851977:TLJ851986 TVD851977:TVF851986 UEZ851977:UFB851986 UOV851977:UOX851986 UYR851977:UYT851986 VIN851977:VIP851986 VSJ851977:VSL851986 WCF851977:WCH851986 WMB851977:WMD851986 WVX851977:WVZ851986 P917515:R917524 JL917513:JN917522 TH917513:TJ917522 ADD917513:ADF917522 AMZ917513:ANB917522 AWV917513:AWX917522 BGR917513:BGT917522 BQN917513:BQP917522 CAJ917513:CAL917522 CKF917513:CKH917522 CUB917513:CUD917522 DDX917513:DDZ917522 DNT917513:DNV917522 DXP917513:DXR917522 EHL917513:EHN917522 ERH917513:ERJ917522 FBD917513:FBF917522 FKZ917513:FLB917522 FUV917513:FUX917522 GER917513:GET917522 GON917513:GOP917522 GYJ917513:GYL917522 HIF917513:HIH917522 HSB917513:HSD917522 IBX917513:IBZ917522 ILT917513:ILV917522 IVP917513:IVR917522 JFL917513:JFN917522 JPH917513:JPJ917522 JZD917513:JZF917522 KIZ917513:KJB917522 KSV917513:KSX917522 LCR917513:LCT917522 LMN917513:LMP917522 LWJ917513:LWL917522 MGF917513:MGH917522 MQB917513:MQD917522 MZX917513:MZZ917522 NJT917513:NJV917522 NTP917513:NTR917522 ODL917513:ODN917522 ONH917513:ONJ917522 OXD917513:OXF917522 PGZ917513:PHB917522 PQV917513:PQX917522 QAR917513:QAT917522 QKN917513:QKP917522 QUJ917513:QUL917522 REF917513:REH917522 ROB917513:ROD917522 RXX917513:RXZ917522 SHT917513:SHV917522 SRP917513:SRR917522 TBL917513:TBN917522 TLH917513:TLJ917522 TVD917513:TVF917522 UEZ917513:UFB917522 UOV917513:UOX917522 UYR917513:UYT917522 VIN917513:VIP917522 VSJ917513:VSL917522 WCF917513:WCH917522 WMB917513:WMD917522 WVX917513:WVZ917522 P983051:R983060 JL983049:JN983058 TH983049:TJ983058 ADD983049:ADF983058 AMZ983049:ANB983058 AWV983049:AWX983058 BGR983049:BGT983058 BQN983049:BQP983058 CAJ983049:CAL983058 CKF983049:CKH983058 CUB983049:CUD983058 DDX983049:DDZ983058 DNT983049:DNV983058 DXP983049:DXR983058 EHL983049:EHN983058 ERH983049:ERJ983058 FBD983049:FBF983058 FKZ983049:FLB983058 FUV983049:FUX983058 GER983049:GET983058 GON983049:GOP983058 GYJ983049:GYL983058 HIF983049:HIH983058 HSB983049:HSD983058 IBX983049:IBZ983058 ILT983049:ILV983058 IVP983049:IVR983058 JFL983049:JFN983058 JPH983049:JPJ983058 JZD983049:JZF983058 KIZ983049:KJB983058 KSV983049:KSX983058 LCR983049:LCT983058 LMN983049:LMP983058 LWJ983049:LWL983058 MGF983049:MGH983058 MQB983049:MQD983058 MZX983049:MZZ983058 NJT983049:NJV983058 NTP983049:NTR983058 ODL983049:ODN983058 ONH983049:ONJ983058 OXD983049:OXF983058 PGZ983049:PHB983058 PQV983049:PQX983058 QAR983049:QAT983058 QKN983049:QKP983058 QUJ983049:QUL983058 REF983049:REH983058 ROB983049:ROD983058 RXX983049:RXZ983058 SHT983049:SHV983058 SRP983049:SRR983058 TBL983049:TBN983058 TLH983049:TLJ983058 TVD983049:TVF983058 UEZ983049:UFB983058 UOV983049:UOX983058 UYR983049:UYT983058 VIN983049:VIP983058 VSJ983049:VSL983058 WCF983049:WCH983058 WMB983049:WMD983058 WVX983049:WVZ983058 QKK983307:QKP983310 JH56:JK60 TD56:TG60 ACZ56:ADC60 AMV56:AMY60 AWR56:AWU60 BGN56:BGQ60 BQJ56:BQM60 CAF56:CAI60 CKB56:CKE60 CTX56:CUA60 DDT56:DDW60 DNP56:DNS60 DXL56:DXO60 EHH56:EHK60 ERD56:ERG60 FAZ56:FBC60 FKV56:FKY60 FUR56:FUU60 GEN56:GEQ60 GOJ56:GOM60 GYF56:GYI60 HIB56:HIE60 HRX56:HSA60 IBT56:IBW60 ILP56:ILS60 IVL56:IVO60 JFH56:JFK60 JPD56:JPG60 JYZ56:JZC60 KIV56:KIY60 KSR56:KSU60 LCN56:LCQ60 LMJ56:LMM60 LWF56:LWI60 MGB56:MGE60 MPX56:MQA60 MZT56:MZW60 NJP56:NJS60 NTL56:NTO60 ODH56:ODK60 OND56:ONG60 OWZ56:OXC60 PGV56:PGY60 PQR56:PQU60 QAN56:QAQ60 QKJ56:QKM60 QUF56:QUI60 REB56:REE60 RNX56:ROA60 RXT56:RXW60 SHP56:SHS60 SRL56:SRO60 TBH56:TBK60 TLD56:TLG60 TUZ56:TVC60 UEV56:UEY60 UOR56:UOU60 UYN56:UYQ60 VIJ56:VIM60 VSF56:VSI60 WCB56:WCE60 WLX56:WMA60 WVT56:WVW60 L65564:O65568 JH65562:JK65566 TD65562:TG65566 ACZ65562:ADC65566 AMV65562:AMY65566 AWR65562:AWU65566 BGN65562:BGQ65566 BQJ65562:BQM65566 CAF65562:CAI65566 CKB65562:CKE65566 CTX65562:CUA65566 DDT65562:DDW65566 DNP65562:DNS65566 DXL65562:DXO65566 EHH65562:EHK65566 ERD65562:ERG65566 FAZ65562:FBC65566 FKV65562:FKY65566 FUR65562:FUU65566 GEN65562:GEQ65566 GOJ65562:GOM65566 GYF65562:GYI65566 HIB65562:HIE65566 HRX65562:HSA65566 IBT65562:IBW65566 ILP65562:ILS65566 IVL65562:IVO65566 JFH65562:JFK65566 JPD65562:JPG65566 JYZ65562:JZC65566 KIV65562:KIY65566 KSR65562:KSU65566 LCN65562:LCQ65566 LMJ65562:LMM65566 LWF65562:LWI65566 MGB65562:MGE65566 MPX65562:MQA65566 MZT65562:MZW65566 NJP65562:NJS65566 NTL65562:NTO65566 ODH65562:ODK65566 OND65562:ONG65566 OWZ65562:OXC65566 PGV65562:PGY65566 PQR65562:PQU65566 QAN65562:QAQ65566 QKJ65562:QKM65566 QUF65562:QUI65566 REB65562:REE65566 RNX65562:ROA65566 RXT65562:RXW65566 SHP65562:SHS65566 SRL65562:SRO65566 TBH65562:TBK65566 TLD65562:TLG65566 TUZ65562:TVC65566 UEV65562:UEY65566 UOR65562:UOU65566 UYN65562:UYQ65566 VIJ65562:VIM65566 VSF65562:VSI65566 WCB65562:WCE65566 WLX65562:WMA65566 WVT65562:WVW65566 L131100:O131104 JH131098:JK131102 TD131098:TG131102 ACZ131098:ADC131102 AMV131098:AMY131102 AWR131098:AWU131102 BGN131098:BGQ131102 BQJ131098:BQM131102 CAF131098:CAI131102 CKB131098:CKE131102 CTX131098:CUA131102 DDT131098:DDW131102 DNP131098:DNS131102 DXL131098:DXO131102 EHH131098:EHK131102 ERD131098:ERG131102 FAZ131098:FBC131102 FKV131098:FKY131102 FUR131098:FUU131102 GEN131098:GEQ131102 GOJ131098:GOM131102 GYF131098:GYI131102 HIB131098:HIE131102 HRX131098:HSA131102 IBT131098:IBW131102 ILP131098:ILS131102 IVL131098:IVO131102 JFH131098:JFK131102 JPD131098:JPG131102 JYZ131098:JZC131102 KIV131098:KIY131102 KSR131098:KSU131102 LCN131098:LCQ131102 LMJ131098:LMM131102 LWF131098:LWI131102 MGB131098:MGE131102 MPX131098:MQA131102 MZT131098:MZW131102 NJP131098:NJS131102 NTL131098:NTO131102 ODH131098:ODK131102 OND131098:ONG131102 OWZ131098:OXC131102 PGV131098:PGY131102 PQR131098:PQU131102 QAN131098:QAQ131102 QKJ131098:QKM131102 QUF131098:QUI131102 REB131098:REE131102 RNX131098:ROA131102 RXT131098:RXW131102 SHP131098:SHS131102 SRL131098:SRO131102 TBH131098:TBK131102 TLD131098:TLG131102 TUZ131098:TVC131102 UEV131098:UEY131102 UOR131098:UOU131102 UYN131098:UYQ131102 VIJ131098:VIM131102 VSF131098:VSI131102 WCB131098:WCE131102 WLX131098:WMA131102 WVT131098:WVW131102 L196636:O196640 JH196634:JK196638 TD196634:TG196638 ACZ196634:ADC196638 AMV196634:AMY196638 AWR196634:AWU196638 BGN196634:BGQ196638 BQJ196634:BQM196638 CAF196634:CAI196638 CKB196634:CKE196638 CTX196634:CUA196638 DDT196634:DDW196638 DNP196634:DNS196638 DXL196634:DXO196638 EHH196634:EHK196638 ERD196634:ERG196638 FAZ196634:FBC196638 FKV196634:FKY196638 FUR196634:FUU196638 GEN196634:GEQ196638 GOJ196634:GOM196638 GYF196634:GYI196638 HIB196634:HIE196638 HRX196634:HSA196638 IBT196634:IBW196638 ILP196634:ILS196638 IVL196634:IVO196638 JFH196634:JFK196638 JPD196634:JPG196638 JYZ196634:JZC196638 KIV196634:KIY196638 KSR196634:KSU196638 LCN196634:LCQ196638 LMJ196634:LMM196638 LWF196634:LWI196638 MGB196634:MGE196638 MPX196634:MQA196638 MZT196634:MZW196638 NJP196634:NJS196638 NTL196634:NTO196638 ODH196634:ODK196638 OND196634:ONG196638 OWZ196634:OXC196638 PGV196634:PGY196638 PQR196634:PQU196638 QAN196634:QAQ196638 QKJ196634:QKM196638 QUF196634:QUI196638 REB196634:REE196638 RNX196634:ROA196638 RXT196634:RXW196638 SHP196634:SHS196638 SRL196634:SRO196638 TBH196634:TBK196638 TLD196634:TLG196638 TUZ196634:TVC196638 UEV196634:UEY196638 UOR196634:UOU196638 UYN196634:UYQ196638 VIJ196634:VIM196638 VSF196634:VSI196638 WCB196634:WCE196638 WLX196634:WMA196638 WVT196634:WVW196638 L262172:O262176 JH262170:JK262174 TD262170:TG262174 ACZ262170:ADC262174 AMV262170:AMY262174 AWR262170:AWU262174 BGN262170:BGQ262174 BQJ262170:BQM262174 CAF262170:CAI262174 CKB262170:CKE262174 CTX262170:CUA262174 DDT262170:DDW262174 DNP262170:DNS262174 DXL262170:DXO262174 EHH262170:EHK262174 ERD262170:ERG262174 FAZ262170:FBC262174 FKV262170:FKY262174 FUR262170:FUU262174 GEN262170:GEQ262174 GOJ262170:GOM262174 GYF262170:GYI262174 HIB262170:HIE262174 HRX262170:HSA262174 IBT262170:IBW262174 ILP262170:ILS262174 IVL262170:IVO262174 JFH262170:JFK262174 JPD262170:JPG262174 JYZ262170:JZC262174 KIV262170:KIY262174 KSR262170:KSU262174 LCN262170:LCQ262174 LMJ262170:LMM262174 LWF262170:LWI262174 MGB262170:MGE262174 MPX262170:MQA262174 MZT262170:MZW262174 NJP262170:NJS262174 NTL262170:NTO262174 ODH262170:ODK262174 OND262170:ONG262174 OWZ262170:OXC262174 PGV262170:PGY262174 PQR262170:PQU262174 QAN262170:QAQ262174 QKJ262170:QKM262174 QUF262170:QUI262174 REB262170:REE262174 RNX262170:ROA262174 RXT262170:RXW262174 SHP262170:SHS262174 SRL262170:SRO262174 TBH262170:TBK262174 TLD262170:TLG262174 TUZ262170:TVC262174 UEV262170:UEY262174 UOR262170:UOU262174 UYN262170:UYQ262174 VIJ262170:VIM262174 VSF262170:VSI262174 WCB262170:WCE262174 WLX262170:WMA262174 WVT262170:WVW262174 L327708:O327712 JH327706:JK327710 TD327706:TG327710 ACZ327706:ADC327710 AMV327706:AMY327710 AWR327706:AWU327710 BGN327706:BGQ327710 BQJ327706:BQM327710 CAF327706:CAI327710 CKB327706:CKE327710 CTX327706:CUA327710 DDT327706:DDW327710 DNP327706:DNS327710 DXL327706:DXO327710 EHH327706:EHK327710 ERD327706:ERG327710 FAZ327706:FBC327710 FKV327706:FKY327710 FUR327706:FUU327710 GEN327706:GEQ327710 GOJ327706:GOM327710 GYF327706:GYI327710 HIB327706:HIE327710 HRX327706:HSA327710 IBT327706:IBW327710 ILP327706:ILS327710 IVL327706:IVO327710 JFH327706:JFK327710 JPD327706:JPG327710 JYZ327706:JZC327710 KIV327706:KIY327710 KSR327706:KSU327710 LCN327706:LCQ327710 LMJ327706:LMM327710 LWF327706:LWI327710 MGB327706:MGE327710 MPX327706:MQA327710 MZT327706:MZW327710 NJP327706:NJS327710 NTL327706:NTO327710 ODH327706:ODK327710 OND327706:ONG327710 OWZ327706:OXC327710 PGV327706:PGY327710 PQR327706:PQU327710 QAN327706:QAQ327710 QKJ327706:QKM327710 QUF327706:QUI327710 REB327706:REE327710 RNX327706:ROA327710 RXT327706:RXW327710 SHP327706:SHS327710 SRL327706:SRO327710 TBH327706:TBK327710 TLD327706:TLG327710 TUZ327706:TVC327710 UEV327706:UEY327710 UOR327706:UOU327710 UYN327706:UYQ327710 VIJ327706:VIM327710 VSF327706:VSI327710 WCB327706:WCE327710 WLX327706:WMA327710 WVT327706:WVW327710 L393244:O393248 JH393242:JK393246 TD393242:TG393246 ACZ393242:ADC393246 AMV393242:AMY393246 AWR393242:AWU393246 BGN393242:BGQ393246 BQJ393242:BQM393246 CAF393242:CAI393246 CKB393242:CKE393246 CTX393242:CUA393246 DDT393242:DDW393246 DNP393242:DNS393246 DXL393242:DXO393246 EHH393242:EHK393246 ERD393242:ERG393246 FAZ393242:FBC393246 FKV393242:FKY393246 FUR393242:FUU393246 GEN393242:GEQ393246 GOJ393242:GOM393246 GYF393242:GYI393246 HIB393242:HIE393246 HRX393242:HSA393246 IBT393242:IBW393246 ILP393242:ILS393246 IVL393242:IVO393246 JFH393242:JFK393246 JPD393242:JPG393246 JYZ393242:JZC393246 KIV393242:KIY393246 KSR393242:KSU393246 LCN393242:LCQ393246 LMJ393242:LMM393246 LWF393242:LWI393246 MGB393242:MGE393246 MPX393242:MQA393246 MZT393242:MZW393246 NJP393242:NJS393246 NTL393242:NTO393246 ODH393242:ODK393246 OND393242:ONG393246 OWZ393242:OXC393246 PGV393242:PGY393246 PQR393242:PQU393246 QAN393242:QAQ393246 QKJ393242:QKM393246 QUF393242:QUI393246 REB393242:REE393246 RNX393242:ROA393246 RXT393242:RXW393246 SHP393242:SHS393246 SRL393242:SRO393246 TBH393242:TBK393246 TLD393242:TLG393246 TUZ393242:TVC393246 UEV393242:UEY393246 UOR393242:UOU393246 UYN393242:UYQ393246 VIJ393242:VIM393246 VSF393242:VSI393246 WCB393242:WCE393246 WLX393242:WMA393246 WVT393242:WVW393246 L458780:O458784 JH458778:JK458782 TD458778:TG458782 ACZ458778:ADC458782 AMV458778:AMY458782 AWR458778:AWU458782 BGN458778:BGQ458782 BQJ458778:BQM458782 CAF458778:CAI458782 CKB458778:CKE458782 CTX458778:CUA458782 DDT458778:DDW458782 DNP458778:DNS458782 DXL458778:DXO458782 EHH458778:EHK458782 ERD458778:ERG458782 FAZ458778:FBC458782 FKV458778:FKY458782 FUR458778:FUU458782 GEN458778:GEQ458782 GOJ458778:GOM458782 GYF458778:GYI458782 HIB458778:HIE458782 HRX458778:HSA458782 IBT458778:IBW458782 ILP458778:ILS458782 IVL458778:IVO458782 JFH458778:JFK458782 JPD458778:JPG458782 JYZ458778:JZC458782 KIV458778:KIY458782 KSR458778:KSU458782 LCN458778:LCQ458782 LMJ458778:LMM458782 LWF458778:LWI458782 MGB458778:MGE458782 MPX458778:MQA458782 MZT458778:MZW458782 NJP458778:NJS458782 NTL458778:NTO458782 ODH458778:ODK458782 OND458778:ONG458782 OWZ458778:OXC458782 PGV458778:PGY458782 PQR458778:PQU458782 QAN458778:QAQ458782 QKJ458778:QKM458782 QUF458778:QUI458782 REB458778:REE458782 RNX458778:ROA458782 RXT458778:RXW458782 SHP458778:SHS458782 SRL458778:SRO458782 TBH458778:TBK458782 TLD458778:TLG458782 TUZ458778:TVC458782 UEV458778:UEY458782 UOR458778:UOU458782 UYN458778:UYQ458782 VIJ458778:VIM458782 VSF458778:VSI458782 WCB458778:WCE458782 WLX458778:WMA458782 WVT458778:WVW458782 L524316:O524320 JH524314:JK524318 TD524314:TG524318 ACZ524314:ADC524318 AMV524314:AMY524318 AWR524314:AWU524318 BGN524314:BGQ524318 BQJ524314:BQM524318 CAF524314:CAI524318 CKB524314:CKE524318 CTX524314:CUA524318 DDT524314:DDW524318 DNP524314:DNS524318 DXL524314:DXO524318 EHH524314:EHK524318 ERD524314:ERG524318 FAZ524314:FBC524318 FKV524314:FKY524318 FUR524314:FUU524318 GEN524314:GEQ524318 GOJ524314:GOM524318 GYF524314:GYI524318 HIB524314:HIE524318 HRX524314:HSA524318 IBT524314:IBW524318 ILP524314:ILS524318 IVL524314:IVO524318 JFH524314:JFK524318 JPD524314:JPG524318 JYZ524314:JZC524318 KIV524314:KIY524318 KSR524314:KSU524318 LCN524314:LCQ524318 LMJ524314:LMM524318 LWF524314:LWI524318 MGB524314:MGE524318 MPX524314:MQA524318 MZT524314:MZW524318 NJP524314:NJS524318 NTL524314:NTO524318 ODH524314:ODK524318 OND524314:ONG524318 OWZ524314:OXC524318 PGV524314:PGY524318 PQR524314:PQU524318 QAN524314:QAQ524318 QKJ524314:QKM524318 QUF524314:QUI524318 REB524314:REE524318 RNX524314:ROA524318 RXT524314:RXW524318 SHP524314:SHS524318 SRL524314:SRO524318 TBH524314:TBK524318 TLD524314:TLG524318 TUZ524314:TVC524318 UEV524314:UEY524318 UOR524314:UOU524318 UYN524314:UYQ524318 VIJ524314:VIM524318 VSF524314:VSI524318 WCB524314:WCE524318 WLX524314:WMA524318 WVT524314:WVW524318 L589852:O589856 JH589850:JK589854 TD589850:TG589854 ACZ589850:ADC589854 AMV589850:AMY589854 AWR589850:AWU589854 BGN589850:BGQ589854 BQJ589850:BQM589854 CAF589850:CAI589854 CKB589850:CKE589854 CTX589850:CUA589854 DDT589850:DDW589854 DNP589850:DNS589854 DXL589850:DXO589854 EHH589850:EHK589854 ERD589850:ERG589854 FAZ589850:FBC589854 FKV589850:FKY589854 FUR589850:FUU589854 GEN589850:GEQ589854 GOJ589850:GOM589854 GYF589850:GYI589854 HIB589850:HIE589854 HRX589850:HSA589854 IBT589850:IBW589854 ILP589850:ILS589854 IVL589850:IVO589854 JFH589850:JFK589854 JPD589850:JPG589854 JYZ589850:JZC589854 KIV589850:KIY589854 KSR589850:KSU589854 LCN589850:LCQ589854 LMJ589850:LMM589854 LWF589850:LWI589854 MGB589850:MGE589854 MPX589850:MQA589854 MZT589850:MZW589854 NJP589850:NJS589854 NTL589850:NTO589854 ODH589850:ODK589854 OND589850:ONG589854 OWZ589850:OXC589854 PGV589850:PGY589854 PQR589850:PQU589854 QAN589850:QAQ589854 QKJ589850:QKM589854 QUF589850:QUI589854 REB589850:REE589854 RNX589850:ROA589854 RXT589850:RXW589854 SHP589850:SHS589854 SRL589850:SRO589854 TBH589850:TBK589854 TLD589850:TLG589854 TUZ589850:TVC589854 UEV589850:UEY589854 UOR589850:UOU589854 UYN589850:UYQ589854 VIJ589850:VIM589854 VSF589850:VSI589854 WCB589850:WCE589854 WLX589850:WMA589854 WVT589850:WVW589854 L655388:O655392 JH655386:JK655390 TD655386:TG655390 ACZ655386:ADC655390 AMV655386:AMY655390 AWR655386:AWU655390 BGN655386:BGQ655390 BQJ655386:BQM655390 CAF655386:CAI655390 CKB655386:CKE655390 CTX655386:CUA655390 DDT655386:DDW655390 DNP655386:DNS655390 DXL655386:DXO655390 EHH655386:EHK655390 ERD655386:ERG655390 FAZ655386:FBC655390 FKV655386:FKY655390 FUR655386:FUU655390 GEN655386:GEQ655390 GOJ655386:GOM655390 GYF655386:GYI655390 HIB655386:HIE655390 HRX655386:HSA655390 IBT655386:IBW655390 ILP655386:ILS655390 IVL655386:IVO655390 JFH655386:JFK655390 JPD655386:JPG655390 JYZ655386:JZC655390 KIV655386:KIY655390 KSR655386:KSU655390 LCN655386:LCQ655390 LMJ655386:LMM655390 LWF655386:LWI655390 MGB655386:MGE655390 MPX655386:MQA655390 MZT655386:MZW655390 NJP655386:NJS655390 NTL655386:NTO655390 ODH655386:ODK655390 OND655386:ONG655390 OWZ655386:OXC655390 PGV655386:PGY655390 PQR655386:PQU655390 QAN655386:QAQ655390 QKJ655386:QKM655390 QUF655386:QUI655390 REB655386:REE655390 RNX655386:ROA655390 RXT655386:RXW655390 SHP655386:SHS655390 SRL655386:SRO655390 TBH655386:TBK655390 TLD655386:TLG655390 TUZ655386:TVC655390 UEV655386:UEY655390 UOR655386:UOU655390 UYN655386:UYQ655390 VIJ655386:VIM655390 VSF655386:VSI655390 WCB655386:WCE655390 WLX655386:WMA655390 WVT655386:WVW655390 L720924:O720928 JH720922:JK720926 TD720922:TG720926 ACZ720922:ADC720926 AMV720922:AMY720926 AWR720922:AWU720926 BGN720922:BGQ720926 BQJ720922:BQM720926 CAF720922:CAI720926 CKB720922:CKE720926 CTX720922:CUA720926 DDT720922:DDW720926 DNP720922:DNS720926 DXL720922:DXO720926 EHH720922:EHK720926 ERD720922:ERG720926 FAZ720922:FBC720926 FKV720922:FKY720926 FUR720922:FUU720926 GEN720922:GEQ720926 GOJ720922:GOM720926 GYF720922:GYI720926 HIB720922:HIE720926 HRX720922:HSA720926 IBT720922:IBW720926 ILP720922:ILS720926 IVL720922:IVO720926 JFH720922:JFK720926 JPD720922:JPG720926 JYZ720922:JZC720926 KIV720922:KIY720926 KSR720922:KSU720926 LCN720922:LCQ720926 LMJ720922:LMM720926 LWF720922:LWI720926 MGB720922:MGE720926 MPX720922:MQA720926 MZT720922:MZW720926 NJP720922:NJS720926 NTL720922:NTO720926 ODH720922:ODK720926 OND720922:ONG720926 OWZ720922:OXC720926 PGV720922:PGY720926 PQR720922:PQU720926 QAN720922:QAQ720926 QKJ720922:QKM720926 QUF720922:QUI720926 REB720922:REE720926 RNX720922:ROA720926 RXT720922:RXW720926 SHP720922:SHS720926 SRL720922:SRO720926 TBH720922:TBK720926 TLD720922:TLG720926 TUZ720922:TVC720926 UEV720922:UEY720926 UOR720922:UOU720926 UYN720922:UYQ720926 VIJ720922:VIM720926 VSF720922:VSI720926 WCB720922:WCE720926 WLX720922:WMA720926 WVT720922:WVW720926 L786460:O786464 JH786458:JK786462 TD786458:TG786462 ACZ786458:ADC786462 AMV786458:AMY786462 AWR786458:AWU786462 BGN786458:BGQ786462 BQJ786458:BQM786462 CAF786458:CAI786462 CKB786458:CKE786462 CTX786458:CUA786462 DDT786458:DDW786462 DNP786458:DNS786462 DXL786458:DXO786462 EHH786458:EHK786462 ERD786458:ERG786462 FAZ786458:FBC786462 FKV786458:FKY786462 FUR786458:FUU786462 GEN786458:GEQ786462 GOJ786458:GOM786462 GYF786458:GYI786462 HIB786458:HIE786462 HRX786458:HSA786462 IBT786458:IBW786462 ILP786458:ILS786462 IVL786458:IVO786462 JFH786458:JFK786462 JPD786458:JPG786462 JYZ786458:JZC786462 KIV786458:KIY786462 KSR786458:KSU786462 LCN786458:LCQ786462 LMJ786458:LMM786462 LWF786458:LWI786462 MGB786458:MGE786462 MPX786458:MQA786462 MZT786458:MZW786462 NJP786458:NJS786462 NTL786458:NTO786462 ODH786458:ODK786462 OND786458:ONG786462 OWZ786458:OXC786462 PGV786458:PGY786462 PQR786458:PQU786462 QAN786458:QAQ786462 QKJ786458:QKM786462 QUF786458:QUI786462 REB786458:REE786462 RNX786458:ROA786462 RXT786458:RXW786462 SHP786458:SHS786462 SRL786458:SRO786462 TBH786458:TBK786462 TLD786458:TLG786462 TUZ786458:TVC786462 UEV786458:UEY786462 UOR786458:UOU786462 UYN786458:UYQ786462 VIJ786458:VIM786462 VSF786458:VSI786462 WCB786458:WCE786462 WLX786458:WMA786462 WVT786458:WVW786462 L851996:O852000 JH851994:JK851998 TD851994:TG851998 ACZ851994:ADC851998 AMV851994:AMY851998 AWR851994:AWU851998 BGN851994:BGQ851998 BQJ851994:BQM851998 CAF851994:CAI851998 CKB851994:CKE851998 CTX851994:CUA851998 DDT851994:DDW851998 DNP851994:DNS851998 DXL851994:DXO851998 EHH851994:EHK851998 ERD851994:ERG851998 FAZ851994:FBC851998 FKV851994:FKY851998 FUR851994:FUU851998 GEN851994:GEQ851998 GOJ851994:GOM851998 GYF851994:GYI851998 HIB851994:HIE851998 HRX851994:HSA851998 IBT851994:IBW851998 ILP851994:ILS851998 IVL851994:IVO851998 JFH851994:JFK851998 JPD851994:JPG851998 JYZ851994:JZC851998 KIV851994:KIY851998 KSR851994:KSU851998 LCN851994:LCQ851998 LMJ851994:LMM851998 LWF851994:LWI851998 MGB851994:MGE851998 MPX851994:MQA851998 MZT851994:MZW851998 NJP851994:NJS851998 NTL851994:NTO851998 ODH851994:ODK851998 OND851994:ONG851998 OWZ851994:OXC851998 PGV851994:PGY851998 PQR851994:PQU851998 QAN851994:QAQ851998 QKJ851994:QKM851998 QUF851994:QUI851998 REB851994:REE851998 RNX851994:ROA851998 RXT851994:RXW851998 SHP851994:SHS851998 SRL851994:SRO851998 TBH851994:TBK851998 TLD851994:TLG851998 TUZ851994:TVC851998 UEV851994:UEY851998 UOR851994:UOU851998 UYN851994:UYQ851998 VIJ851994:VIM851998 VSF851994:VSI851998 WCB851994:WCE851998 WLX851994:WMA851998 WVT851994:WVW851998 L917532:O917536 JH917530:JK917534 TD917530:TG917534 ACZ917530:ADC917534 AMV917530:AMY917534 AWR917530:AWU917534 BGN917530:BGQ917534 BQJ917530:BQM917534 CAF917530:CAI917534 CKB917530:CKE917534 CTX917530:CUA917534 DDT917530:DDW917534 DNP917530:DNS917534 DXL917530:DXO917534 EHH917530:EHK917534 ERD917530:ERG917534 FAZ917530:FBC917534 FKV917530:FKY917534 FUR917530:FUU917534 GEN917530:GEQ917534 GOJ917530:GOM917534 GYF917530:GYI917534 HIB917530:HIE917534 HRX917530:HSA917534 IBT917530:IBW917534 ILP917530:ILS917534 IVL917530:IVO917534 JFH917530:JFK917534 JPD917530:JPG917534 JYZ917530:JZC917534 KIV917530:KIY917534 KSR917530:KSU917534 LCN917530:LCQ917534 LMJ917530:LMM917534 LWF917530:LWI917534 MGB917530:MGE917534 MPX917530:MQA917534 MZT917530:MZW917534 NJP917530:NJS917534 NTL917530:NTO917534 ODH917530:ODK917534 OND917530:ONG917534 OWZ917530:OXC917534 PGV917530:PGY917534 PQR917530:PQU917534 QAN917530:QAQ917534 QKJ917530:QKM917534 QUF917530:QUI917534 REB917530:REE917534 RNX917530:ROA917534 RXT917530:RXW917534 SHP917530:SHS917534 SRL917530:SRO917534 TBH917530:TBK917534 TLD917530:TLG917534 TUZ917530:TVC917534 UEV917530:UEY917534 UOR917530:UOU917534 UYN917530:UYQ917534 VIJ917530:VIM917534 VSF917530:VSI917534 WCB917530:WCE917534 WLX917530:WMA917534 WVT917530:WVW917534 L983068:O983072 JH983066:JK983070 TD983066:TG983070 ACZ983066:ADC983070 AMV983066:AMY983070 AWR983066:AWU983070 BGN983066:BGQ983070 BQJ983066:BQM983070 CAF983066:CAI983070 CKB983066:CKE983070 CTX983066:CUA983070 DDT983066:DDW983070 DNP983066:DNS983070 DXL983066:DXO983070 EHH983066:EHK983070 ERD983066:ERG983070 FAZ983066:FBC983070 FKV983066:FKY983070 FUR983066:FUU983070 GEN983066:GEQ983070 GOJ983066:GOM983070 GYF983066:GYI983070 HIB983066:HIE983070 HRX983066:HSA983070 IBT983066:IBW983070 ILP983066:ILS983070 IVL983066:IVO983070 JFH983066:JFK983070 JPD983066:JPG983070 JYZ983066:JZC983070 KIV983066:KIY983070 KSR983066:KSU983070 LCN983066:LCQ983070 LMJ983066:LMM983070 LWF983066:LWI983070 MGB983066:MGE983070 MPX983066:MQA983070 MZT983066:MZW983070 NJP983066:NJS983070 NTL983066:NTO983070 ODH983066:ODK983070 OND983066:ONG983070 OWZ983066:OXC983070 PGV983066:PGY983070 PQR983066:PQU983070 QAN983066:QAQ983070 QKJ983066:QKM983070 QUF983066:QUI983070 REB983066:REE983070 RNX983066:ROA983070 RXT983066:RXW983070 SHP983066:SHS983070 SRL983066:SRO983070 TBH983066:TBK983070 TLD983066:TLG983070 TUZ983066:TVC983070 UEV983066:UEY983070 UOR983066:UOU983070 UYN983066:UYQ983070 VIJ983066:VIM983070 VSF983066:VSI983070 WCB983066:WCE983070 WLX983066:WMA983070 WVT983066:WVW983070 QUG983307:QUL983310 JH64:JK68 TD64:TG68 ACZ64:ADC68 AMV64:AMY68 AWR64:AWU68 BGN64:BGQ68 BQJ64:BQM68 CAF64:CAI68 CKB64:CKE68 CTX64:CUA68 DDT64:DDW68 DNP64:DNS68 DXL64:DXO68 EHH64:EHK68 ERD64:ERG68 FAZ64:FBC68 FKV64:FKY68 FUR64:FUU68 GEN64:GEQ68 GOJ64:GOM68 GYF64:GYI68 HIB64:HIE68 HRX64:HSA68 IBT64:IBW68 ILP64:ILS68 IVL64:IVO68 JFH64:JFK68 JPD64:JPG68 JYZ64:JZC68 KIV64:KIY68 KSR64:KSU68 LCN64:LCQ68 LMJ64:LMM68 LWF64:LWI68 MGB64:MGE68 MPX64:MQA68 MZT64:MZW68 NJP64:NJS68 NTL64:NTO68 ODH64:ODK68 OND64:ONG68 OWZ64:OXC68 PGV64:PGY68 PQR64:PQU68 QAN64:QAQ68 QKJ64:QKM68 QUF64:QUI68 REB64:REE68 RNX64:ROA68 RXT64:RXW68 SHP64:SHS68 SRL64:SRO68 TBH64:TBK68 TLD64:TLG68 TUZ64:TVC68 UEV64:UEY68 UOR64:UOU68 UYN64:UYQ68 VIJ64:VIM68 VSF64:VSI68 WCB64:WCE68 WLX64:WMA68 WVT64:WVW68 L65572:O65576 JH65570:JK65574 TD65570:TG65574 ACZ65570:ADC65574 AMV65570:AMY65574 AWR65570:AWU65574 BGN65570:BGQ65574 BQJ65570:BQM65574 CAF65570:CAI65574 CKB65570:CKE65574 CTX65570:CUA65574 DDT65570:DDW65574 DNP65570:DNS65574 DXL65570:DXO65574 EHH65570:EHK65574 ERD65570:ERG65574 FAZ65570:FBC65574 FKV65570:FKY65574 FUR65570:FUU65574 GEN65570:GEQ65574 GOJ65570:GOM65574 GYF65570:GYI65574 HIB65570:HIE65574 HRX65570:HSA65574 IBT65570:IBW65574 ILP65570:ILS65574 IVL65570:IVO65574 JFH65570:JFK65574 JPD65570:JPG65574 JYZ65570:JZC65574 KIV65570:KIY65574 KSR65570:KSU65574 LCN65570:LCQ65574 LMJ65570:LMM65574 LWF65570:LWI65574 MGB65570:MGE65574 MPX65570:MQA65574 MZT65570:MZW65574 NJP65570:NJS65574 NTL65570:NTO65574 ODH65570:ODK65574 OND65570:ONG65574 OWZ65570:OXC65574 PGV65570:PGY65574 PQR65570:PQU65574 QAN65570:QAQ65574 QKJ65570:QKM65574 QUF65570:QUI65574 REB65570:REE65574 RNX65570:ROA65574 RXT65570:RXW65574 SHP65570:SHS65574 SRL65570:SRO65574 TBH65570:TBK65574 TLD65570:TLG65574 TUZ65570:TVC65574 UEV65570:UEY65574 UOR65570:UOU65574 UYN65570:UYQ65574 VIJ65570:VIM65574 VSF65570:VSI65574 WCB65570:WCE65574 WLX65570:WMA65574 WVT65570:WVW65574 L131108:O131112 JH131106:JK131110 TD131106:TG131110 ACZ131106:ADC131110 AMV131106:AMY131110 AWR131106:AWU131110 BGN131106:BGQ131110 BQJ131106:BQM131110 CAF131106:CAI131110 CKB131106:CKE131110 CTX131106:CUA131110 DDT131106:DDW131110 DNP131106:DNS131110 DXL131106:DXO131110 EHH131106:EHK131110 ERD131106:ERG131110 FAZ131106:FBC131110 FKV131106:FKY131110 FUR131106:FUU131110 GEN131106:GEQ131110 GOJ131106:GOM131110 GYF131106:GYI131110 HIB131106:HIE131110 HRX131106:HSA131110 IBT131106:IBW131110 ILP131106:ILS131110 IVL131106:IVO131110 JFH131106:JFK131110 JPD131106:JPG131110 JYZ131106:JZC131110 KIV131106:KIY131110 KSR131106:KSU131110 LCN131106:LCQ131110 LMJ131106:LMM131110 LWF131106:LWI131110 MGB131106:MGE131110 MPX131106:MQA131110 MZT131106:MZW131110 NJP131106:NJS131110 NTL131106:NTO131110 ODH131106:ODK131110 OND131106:ONG131110 OWZ131106:OXC131110 PGV131106:PGY131110 PQR131106:PQU131110 QAN131106:QAQ131110 QKJ131106:QKM131110 QUF131106:QUI131110 REB131106:REE131110 RNX131106:ROA131110 RXT131106:RXW131110 SHP131106:SHS131110 SRL131106:SRO131110 TBH131106:TBK131110 TLD131106:TLG131110 TUZ131106:TVC131110 UEV131106:UEY131110 UOR131106:UOU131110 UYN131106:UYQ131110 VIJ131106:VIM131110 VSF131106:VSI131110 WCB131106:WCE131110 WLX131106:WMA131110 WVT131106:WVW131110 L196644:O196648 JH196642:JK196646 TD196642:TG196646 ACZ196642:ADC196646 AMV196642:AMY196646 AWR196642:AWU196646 BGN196642:BGQ196646 BQJ196642:BQM196646 CAF196642:CAI196646 CKB196642:CKE196646 CTX196642:CUA196646 DDT196642:DDW196646 DNP196642:DNS196646 DXL196642:DXO196646 EHH196642:EHK196646 ERD196642:ERG196646 FAZ196642:FBC196646 FKV196642:FKY196646 FUR196642:FUU196646 GEN196642:GEQ196646 GOJ196642:GOM196646 GYF196642:GYI196646 HIB196642:HIE196646 HRX196642:HSA196646 IBT196642:IBW196646 ILP196642:ILS196646 IVL196642:IVO196646 JFH196642:JFK196646 JPD196642:JPG196646 JYZ196642:JZC196646 KIV196642:KIY196646 KSR196642:KSU196646 LCN196642:LCQ196646 LMJ196642:LMM196646 LWF196642:LWI196646 MGB196642:MGE196646 MPX196642:MQA196646 MZT196642:MZW196646 NJP196642:NJS196646 NTL196642:NTO196646 ODH196642:ODK196646 OND196642:ONG196646 OWZ196642:OXC196646 PGV196642:PGY196646 PQR196642:PQU196646 QAN196642:QAQ196646 QKJ196642:QKM196646 QUF196642:QUI196646 REB196642:REE196646 RNX196642:ROA196646 RXT196642:RXW196646 SHP196642:SHS196646 SRL196642:SRO196646 TBH196642:TBK196646 TLD196642:TLG196646 TUZ196642:TVC196646 UEV196642:UEY196646 UOR196642:UOU196646 UYN196642:UYQ196646 VIJ196642:VIM196646 VSF196642:VSI196646 WCB196642:WCE196646 WLX196642:WMA196646 WVT196642:WVW196646 L262180:O262184 JH262178:JK262182 TD262178:TG262182 ACZ262178:ADC262182 AMV262178:AMY262182 AWR262178:AWU262182 BGN262178:BGQ262182 BQJ262178:BQM262182 CAF262178:CAI262182 CKB262178:CKE262182 CTX262178:CUA262182 DDT262178:DDW262182 DNP262178:DNS262182 DXL262178:DXO262182 EHH262178:EHK262182 ERD262178:ERG262182 FAZ262178:FBC262182 FKV262178:FKY262182 FUR262178:FUU262182 GEN262178:GEQ262182 GOJ262178:GOM262182 GYF262178:GYI262182 HIB262178:HIE262182 HRX262178:HSA262182 IBT262178:IBW262182 ILP262178:ILS262182 IVL262178:IVO262182 JFH262178:JFK262182 JPD262178:JPG262182 JYZ262178:JZC262182 KIV262178:KIY262182 KSR262178:KSU262182 LCN262178:LCQ262182 LMJ262178:LMM262182 LWF262178:LWI262182 MGB262178:MGE262182 MPX262178:MQA262182 MZT262178:MZW262182 NJP262178:NJS262182 NTL262178:NTO262182 ODH262178:ODK262182 OND262178:ONG262182 OWZ262178:OXC262182 PGV262178:PGY262182 PQR262178:PQU262182 QAN262178:QAQ262182 QKJ262178:QKM262182 QUF262178:QUI262182 REB262178:REE262182 RNX262178:ROA262182 RXT262178:RXW262182 SHP262178:SHS262182 SRL262178:SRO262182 TBH262178:TBK262182 TLD262178:TLG262182 TUZ262178:TVC262182 UEV262178:UEY262182 UOR262178:UOU262182 UYN262178:UYQ262182 VIJ262178:VIM262182 VSF262178:VSI262182 WCB262178:WCE262182 WLX262178:WMA262182 WVT262178:WVW262182 L327716:O327720 JH327714:JK327718 TD327714:TG327718 ACZ327714:ADC327718 AMV327714:AMY327718 AWR327714:AWU327718 BGN327714:BGQ327718 BQJ327714:BQM327718 CAF327714:CAI327718 CKB327714:CKE327718 CTX327714:CUA327718 DDT327714:DDW327718 DNP327714:DNS327718 DXL327714:DXO327718 EHH327714:EHK327718 ERD327714:ERG327718 FAZ327714:FBC327718 FKV327714:FKY327718 FUR327714:FUU327718 GEN327714:GEQ327718 GOJ327714:GOM327718 GYF327714:GYI327718 HIB327714:HIE327718 HRX327714:HSA327718 IBT327714:IBW327718 ILP327714:ILS327718 IVL327714:IVO327718 JFH327714:JFK327718 JPD327714:JPG327718 JYZ327714:JZC327718 KIV327714:KIY327718 KSR327714:KSU327718 LCN327714:LCQ327718 LMJ327714:LMM327718 LWF327714:LWI327718 MGB327714:MGE327718 MPX327714:MQA327718 MZT327714:MZW327718 NJP327714:NJS327718 NTL327714:NTO327718 ODH327714:ODK327718 OND327714:ONG327718 OWZ327714:OXC327718 PGV327714:PGY327718 PQR327714:PQU327718 QAN327714:QAQ327718 QKJ327714:QKM327718 QUF327714:QUI327718 REB327714:REE327718 RNX327714:ROA327718 RXT327714:RXW327718 SHP327714:SHS327718 SRL327714:SRO327718 TBH327714:TBK327718 TLD327714:TLG327718 TUZ327714:TVC327718 UEV327714:UEY327718 UOR327714:UOU327718 UYN327714:UYQ327718 VIJ327714:VIM327718 VSF327714:VSI327718 WCB327714:WCE327718 WLX327714:WMA327718 WVT327714:WVW327718 L393252:O393256 JH393250:JK393254 TD393250:TG393254 ACZ393250:ADC393254 AMV393250:AMY393254 AWR393250:AWU393254 BGN393250:BGQ393254 BQJ393250:BQM393254 CAF393250:CAI393254 CKB393250:CKE393254 CTX393250:CUA393254 DDT393250:DDW393254 DNP393250:DNS393254 DXL393250:DXO393254 EHH393250:EHK393254 ERD393250:ERG393254 FAZ393250:FBC393254 FKV393250:FKY393254 FUR393250:FUU393254 GEN393250:GEQ393254 GOJ393250:GOM393254 GYF393250:GYI393254 HIB393250:HIE393254 HRX393250:HSA393254 IBT393250:IBW393254 ILP393250:ILS393254 IVL393250:IVO393254 JFH393250:JFK393254 JPD393250:JPG393254 JYZ393250:JZC393254 KIV393250:KIY393254 KSR393250:KSU393254 LCN393250:LCQ393254 LMJ393250:LMM393254 LWF393250:LWI393254 MGB393250:MGE393254 MPX393250:MQA393254 MZT393250:MZW393254 NJP393250:NJS393254 NTL393250:NTO393254 ODH393250:ODK393254 OND393250:ONG393254 OWZ393250:OXC393254 PGV393250:PGY393254 PQR393250:PQU393254 QAN393250:QAQ393254 QKJ393250:QKM393254 QUF393250:QUI393254 REB393250:REE393254 RNX393250:ROA393254 RXT393250:RXW393254 SHP393250:SHS393254 SRL393250:SRO393254 TBH393250:TBK393254 TLD393250:TLG393254 TUZ393250:TVC393254 UEV393250:UEY393254 UOR393250:UOU393254 UYN393250:UYQ393254 VIJ393250:VIM393254 VSF393250:VSI393254 WCB393250:WCE393254 WLX393250:WMA393254 WVT393250:WVW393254 L458788:O458792 JH458786:JK458790 TD458786:TG458790 ACZ458786:ADC458790 AMV458786:AMY458790 AWR458786:AWU458790 BGN458786:BGQ458790 BQJ458786:BQM458790 CAF458786:CAI458790 CKB458786:CKE458790 CTX458786:CUA458790 DDT458786:DDW458790 DNP458786:DNS458790 DXL458786:DXO458790 EHH458786:EHK458790 ERD458786:ERG458790 FAZ458786:FBC458790 FKV458786:FKY458790 FUR458786:FUU458790 GEN458786:GEQ458790 GOJ458786:GOM458790 GYF458786:GYI458790 HIB458786:HIE458790 HRX458786:HSA458790 IBT458786:IBW458790 ILP458786:ILS458790 IVL458786:IVO458790 JFH458786:JFK458790 JPD458786:JPG458790 JYZ458786:JZC458790 KIV458786:KIY458790 KSR458786:KSU458790 LCN458786:LCQ458790 LMJ458786:LMM458790 LWF458786:LWI458790 MGB458786:MGE458790 MPX458786:MQA458790 MZT458786:MZW458790 NJP458786:NJS458790 NTL458786:NTO458790 ODH458786:ODK458790 OND458786:ONG458790 OWZ458786:OXC458790 PGV458786:PGY458790 PQR458786:PQU458790 QAN458786:QAQ458790 QKJ458786:QKM458790 QUF458786:QUI458790 REB458786:REE458790 RNX458786:ROA458790 RXT458786:RXW458790 SHP458786:SHS458790 SRL458786:SRO458790 TBH458786:TBK458790 TLD458786:TLG458790 TUZ458786:TVC458790 UEV458786:UEY458790 UOR458786:UOU458790 UYN458786:UYQ458790 VIJ458786:VIM458790 VSF458786:VSI458790 WCB458786:WCE458790 WLX458786:WMA458790 WVT458786:WVW458790 L524324:O524328 JH524322:JK524326 TD524322:TG524326 ACZ524322:ADC524326 AMV524322:AMY524326 AWR524322:AWU524326 BGN524322:BGQ524326 BQJ524322:BQM524326 CAF524322:CAI524326 CKB524322:CKE524326 CTX524322:CUA524326 DDT524322:DDW524326 DNP524322:DNS524326 DXL524322:DXO524326 EHH524322:EHK524326 ERD524322:ERG524326 FAZ524322:FBC524326 FKV524322:FKY524326 FUR524322:FUU524326 GEN524322:GEQ524326 GOJ524322:GOM524326 GYF524322:GYI524326 HIB524322:HIE524326 HRX524322:HSA524326 IBT524322:IBW524326 ILP524322:ILS524326 IVL524322:IVO524326 JFH524322:JFK524326 JPD524322:JPG524326 JYZ524322:JZC524326 KIV524322:KIY524326 KSR524322:KSU524326 LCN524322:LCQ524326 LMJ524322:LMM524326 LWF524322:LWI524326 MGB524322:MGE524326 MPX524322:MQA524326 MZT524322:MZW524326 NJP524322:NJS524326 NTL524322:NTO524326 ODH524322:ODK524326 OND524322:ONG524326 OWZ524322:OXC524326 PGV524322:PGY524326 PQR524322:PQU524326 QAN524322:QAQ524326 QKJ524322:QKM524326 QUF524322:QUI524326 REB524322:REE524326 RNX524322:ROA524326 RXT524322:RXW524326 SHP524322:SHS524326 SRL524322:SRO524326 TBH524322:TBK524326 TLD524322:TLG524326 TUZ524322:TVC524326 UEV524322:UEY524326 UOR524322:UOU524326 UYN524322:UYQ524326 VIJ524322:VIM524326 VSF524322:VSI524326 WCB524322:WCE524326 WLX524322:WMA524326 WVT524322:WVW524326 L589860:O589864 JH589858:JK589862 TD589858:TG589862 ACZ589858:ADC589862 AMV589858:AMY589862 AWR589858:AWU589862 BGN589858:BGQ589862 BQJ589858:BQM589862 CAF589858:CAI589862 CKB589858:CKE589862 CTX589858:CUA589862 DDT589858:DDW589862 DNP589858:DNS589862 DXL589858:DXO589862 EHH589858:EHK589862 ERD589858:ERG589862 FAZ589858:FBC589862 FKV589858:FKY589862 FUR589858:FUU589862 GEN589858:GEQ589862 GOJ589858:GOM589862 GYF589858:GYI589862 HIB589858:HIE589862 HRX589858:HSA589862 IBT589858:IBW589862 ILP589858:ILS589862 IVL589858:IVO589862 JFH589858:JFK589862 JPD589858:JPG589862 JYZ589858:JZC589862 KIV589858:KIY589862 KSR589858:KSU589862 LCN589858:LCQ589862 LMJ589858:LMM589862 LWF589858:LWI589862 MGB589858:MGE589862 MPX589858:MQA589862 MZT589858:MZW589862 NJP589858:NJS589862 NTL589858:NTO589862 ODH589858:ODK589862 OND589858:ONG589862 OWZ589858:OXC589862 PGV589858:PGY589862 PQR589858:PQU589862 QAN589858:QAQ589862 QKJ589858:QKM589862 QUF589858:QUI589862 REB589858:REE589862 RNX589858:ROA589862 RXT589858:RXW589862 SHP589858:SHS589862 SRL589858:SRO589862 TBH589858:TBK589862 TLD589858:TLG589862 TUZ589858:TVC589862 UEV589858:UEY589862 UOR589858:UOU589862 UYN589858:UYQ589862 VIJ589858:VIM589862 VSF589858:VSI589862 WCB589858:WCE589862 WLX589858:WMA589862 WVT589858:WVW589862 L655396:O655400 JH655394:JK655398 TD655394:TG655398 ACZ655394:ADC655398 AMV655394:AMY655398 AWR655394:AWU655398 BGN655394:BGQ655398 BQJ655394:BQM655398 CAF655394:CAI655398 CKB655394:CKE655398 CTX655394:CUA655398 DDT655394:DDW655398 DNP655394:DNS655398 DXL655394:DXO655398 EHH655394:EHK655398 ERD655394:ERG655398 FAZ655394:FBC655398 FKV655394:FKY655398 FUR655394:FUU655398 GEN655394:GEQ655398 GOJ655394:GOM655398 GYF655394:GYI655398 HIB655394:HIE655398 HRX655394:HSA655398 IBT655394:IBW655398 ILP655394:ILS655398 IVL655394:IVO655398 JFH655394:JFK655398 JPD655394:JPG655398 JYZ655394:JZC655398 KIV655394:KIY655398 KSR655394:KSU655398 LCN655394:LCQ655398 LMJ655394:LMM655398 LWF655394:LWI655398 MGB655394:MGE655398 MPX655394:MQA655398 MZT655394:MZW655398 NJP655394:NJS655398 NTL655394:NTO655398 ODH655394:ODK655398 OND655394:ONG655398 OWZ655394:OXC655398 PGV655394:PGY655398 PQR655394:PQU655398 QAN655394:QAQ655398 QKJ655394:QKM655398 QUF655394:QUI655398 REB655394:REE655398 RNX655394:ROA655398 RXT655394:RXW655398 SHP655394:SHS655398 SRL655394:SRO655398 TBH655394:TBK655398 TLD655394:TLG655398 TUZ655394:TVC655398 UEV655394:UEY655398 UOR655394:UOU655398 UYN655394:UYQ655398 VIJ655394:VIM655398 VSF655394:VSI655398 WCB655394:WCE655398 WLX655394:WMA655398 WVT655394:WVW655398 L720932:O720936 JH720930:JK720934 TD720930:TG720934 ACZ720930:ADC720934 AMV720930:AMY720934 AWR720930:AWU720934 BGN720930:BGQ720934 BQJ720930:BQM720934 CAF720930:CAI720934 CKB720930:CKE720934 CTX720930:CUA720934 DDT720930:DDW720934 DNP720930:DNS720934 DXL720930:DXO720934 EHH720930:EHK720934 ERD720930:ERG720934 FAZ720930:FBC720934 FKV720930:FKY720934 FUR720930:FUU720934 GEN720930:GEQ720934 GOJ720930:GOM720934 GYF720930:GYI720934 HIB720930:HIE720934 HRX720930:HSA720934 IBT720930:IBW720934 ILP720930:ILS720934 IVL720930:IVO720934 JFH720930:JFK720934 JPD720930:JPG720934 JYZ720930:JZC720934 KIV720930:KIY720934 KSR720930:KSU720934 LCN720930:LCQ720934 LMJ720930:LMM720934 LWF720930:LWI720934 MGB720930:MGE720934 MPX720930:MQA720934 MZT720930:MZW720934 NJP720930:NJS720934 NTL720930:NTO720934 ODH720930:ODK720934 OND720930:ONG720934 OWZ720930:OXC720934 PGV720930:PGY720934 PQR720930:PQU720934 QAN720930:QAQ720934 QKJ720930:QKM720934 QUF720930:QUI720934 REB720930:REE720934 RNX720930:ROA720934 RXT720930:RXW720934 SHP720930:SHS720934 SRL720930:SRO720934 TBH720930:TBK720934 TLD720930:TLG720934 TUZ720930:TVC720934 UEV720930:UEY720934 UOR720930:UOU720934 UYN720930:UYQ720934 VIJ720930:VIM720934 VSF720930:VSI720934 WCB720930:WCE720934 WLX720930:WMA720934 WVT720930:WVW720934 L786468:O786472 JH786466:JK786470 TD786466:TG786470 ACZ786466:ADC786470 AMV786466:AMY786470 AWR786466:AWU786470 BGN786466:BGQ786470 BQJ786466:BQM786470 CAF786466:CAI786470 CKB786466:CKE786470 CTX786466:CUA786470 DDT786466:DDW786470 DNP786466:DNS786470 DXL786466:DXO786470 EHH786466:EHK786470 ERD786466:ERG786470 FAZ786466:FBC786470 FKV786466:FKY786470 FUR786466:FUU786470 GEN786466:GEQ786470 GOJ786466:GOM786470 GYF786466:GYI786470 HIB786466:HIE786470 HRX786466:HSA786470 IBT786466:IBW786470 ILP786466:ILS786470 IVL786466:IVO786470 JFH786466:JFK786470 JPD786466:JPG786470 JYZ786466:JZC786470 KIV786466:KIY786470 KSR786466:KSU786470 LCN786466:LCQ786470 LMJ786466:LMM786470 LWF786466:LWI786470 MGB786466:MGE786470 MPX786466:MQA786470 MZT786466:MZW786470 NJP786466:NJS786470 NTL786466:NTO786470 ODH786466:ODK786470 OND786466:ONG786470 OWZ786466:OXC786470 PGV786466:PGY786470 PQR786466:PQU786470 QAN786466:QAQ786470 QKJ786466:QKM786470 QUF786466:QUI786470 REB786466:REE786470 RNX786466:ROA786470 RXT786466:RXW786470 SHP786466:SHS786470 SRL786466:SRO786470 TBH786466:TBK786470 TLD786466:TLG786470 TUZ786466:TVC786470 UEV786466:UEY786470 UOR786466:UOU786470 UYN786466:UYQ786470 VIJ786466:VIM786470 VSF786466:VSI786470 WCB786466:WCE786470 WLX786466:WMA786470 WVT786466:WVW786470 L852004:O852008 JH852002:JK852006 TD852002:TG852006 ACZ852002:ADC852006 AMV852002:AMY852006 AWR852002:AWU852006 BGN852002:BGQ852006 BQJ852002:BQM852006 CAF852002:CAI852006 CKB852002:CKE852006 CTX852002:CUA852006 DDT852002:DDW852006 DNP852002:DNS852006 DXL852002:DXO852006 EHH852002:EHK852006 ERD852002:ERG852006 FAZ852002:FBC852006 FKV852002:FKY852006 FUR852002:FUU852006 GEN852002:GEQ852006 GOJ852002:GOM852006 GYF852002:GYI852006 HIB852002:HIE852006 HRX852002:HSA852006 IBT852002:IBW852006 ILP852002:ILS852006 IVL852002:IVO852006 JFH852002:JFK852006 JPD852002:JPG852006 JYZ852002:JZC852006 KIV852002:KIY852006 KSR852002:KSU852006 LCN852002:LCQ852006 LMJ852002:LMM852006 LWF852002:LWI852006 MGB852002:MGE852006 MPX852002:MQA852006 MZT852002:MZW852006 NJP852002:NJS852006 NTL852002:NTO852006 ODH852002:ODK852006 OND852002:ONG852006 OWZ852002:OXC852006 PGV852002:PGY852006 PQR852002:PQU852006 QAN852002:QAQ852006 QKJ852002:QKM852006 QUF852002:QUI852006 REB852002:REE852006 RNX852002:ROA852006 RXT852002:RXW852006 SHP852002:SHS852006 SRL852002:SRO852006 TBH852002:TBK852006 TLD852002:TLG852006 TUZ852002:TVC852006 UEV852002:UEY852006 UOR852002:UOU852006 UYN852002:UYQ852006 VIJ852002:VIM852006 VSF852002:VSI852006 WCB852002:WCE852006 WLX852002:WMA852006 WVT852002:WVW852006 L917540:O917544 JH917538:JK917542 TD917538:TG917542 ACZ917538:ADC917542 AMV917538:AMY917542 AWR917538:AWU917542 BGN917538:BGQ917542 BQJ917538:BQM917542 CAF917538:CAI917542 CKB917538:CKE917542 CTX917538:CUA917542 DDT917538:DDW917542 DNP917538:DNS917542 DXL917538:DXO917542 EHH917538:EHK917542 ERD917538:ERG917542 FAZ917538:FBC917542 FKV917538:FKY917542 FUR917538:FUU917542 GEN917538:GEQ917542 GOJ917538:GOM917542 GYF917538:GYI917542 HIB917538:HIE917542 HRX917538:HSA917542 IBT917538:IBW917542 ILP917538:ILS917542 IVL917538:IVO917542 JFH917538:JFK917542 JPD917538:JPG917542 JYZ917538:JZC917542 KIV917538:KIY917542 KSR917538:KSU917542 LCN917538:LCQ917542 LMJ917538:LMM917542 LWF917538:LWI917542 MGB917538:MGE917542 MPX917538:MQA917542 MZT917538:MZW917542 NJP917538:NJS917542 NTL917538:NTO917542 ODH917538:ODK917542 OND917538:ONG917542 OWZ917538:OXC917542 PGV917538:PGY917542 PQR917538:PQU917542 QAN917538:QAQ917542 QKJ917538:QKM917542 QUF917538:QUI917542 REB917538:REE917542 RNX917538:ROA917542 RXT917538:RXW917542 SHP917538:SHS917542 SRL917538:SRO917542 TBH917538:TBK917542 TLD917538:TLG917542 TUZ917538:TVC917542 UEV917538:UEY917542 UOR917538:UOU917542 UYN917538:UYQ917542 VIJ917538:VIM917542 VSF917538:VSI917542 WCB917538:WCE917542 WLX917538:WMA917542 WVT917538:WVW917542 L983076:O983080 JH983074:JK983078 TD983074:TG983078 ACZ983074:ADC983078 AMV983074:AMY983078 AWR983074:AWU983078 BGN983074:BGQ983078 BQJ983074:BQM983078 CAF983074:CAI983078 CKB983074:CKE983078 CTX983074:CUA983078 DDT983074:DDW983078 DNP983074:DNS983078 DXL983074:DXO983078 EHH983074:EHK983078 ERD983074:ERG983078 FAZ983074:FBC983078 FKV983074:FKY983078 FUR983074:FUU983078 GEN983074:GEQ983078 GOJ983074:GOM983078 GYF983074:GYI983078 HIB983074:HIE983078 HRX983074:HSA983078 IBT983074:IBW983078 ILP983074:ILS983078 IVL983074:IVO983078 JFH983074:JFK983078 JPD983074:JPG983078 JYZ983074:JZC983078 KIV983074:KIY983078 KSR983074:KSU983078 LCN983074:LCQ983078 LMJ983074:LMM983078 LWF983074:LWI983078 MGB983074:MGE983078 MPX983074:MQA983078 MZT983074:MZW983078 NJP983074:NJS983078 NTL983074:NTO983078 ODH983074:ODK983078 OND983074:ONG983078 OWZ983074:OXC983078 PGV983074:PGY983078 PQR983074:PQU983078 QAN983074:QAQ983078 QKJ983074:QKM983078 QUF983074:QUI983078 REB983074:REE983078 RNX983074:ROA983078 RXT983074:RXW983078 SHP983074:SHS983078 SRL983074:SRO983078 TBH983074:TBK983078 TLD983074:TLG983078 TUZ983074:TVC983078 UEV983074:UEY983078 UOR983074:UOU983078 UYN983074:UYQ983078 VIJ983074:VIM983078 VSF983074:VSI983078 WCB983074:WCE983078 WLX983074:WMA983078 WVT983074:WVW983078 REC983307:REH983310 JH72:JK76 TD72:TG76 ACZ72:ADC76 AMV72:AMY76 AWR72:AWU76 BGN72:BGQ76 BQJ72:BQM76 CAF72:CAI76 CKB72:CKE76 CTX72:CUA76 DDT72:DDW76 DNP72:DNS76 DXL72:DXO76 EHH72:EHK76 ERD72:ERG76 FAZ72:FBC76 FKV72:FKY76 FUR72:FUU76 GEN72:GEQ76 GOJ72:GOM76 GYF72:GYI76 HIB72:HIE76 HRX72:HSA76 IBT72:IBW76 ILP72:ILS76 IVL72:IVO76 JFH72:JFK76 JPD72:JPG76 JYZ72:JZC76 KIV72:KIY76 KSR72:KSU76 LCN72:LCQ76 LMJ72:LMM76 LWF72:LWI76 MGB72:MGE76 MPX72:MQA76 MZT72:MZW76 NJP72:NJS76 NTL72:NTO76 ODH72:ODK76 OND72:ONG76 OWZ72:OXC76 PGV72:PGY76 PQR72:PQU76 QAN72:QAQ76 QKJ72:QKM76 QUF72:QUI76 REB72:REE76 RNX72:ROA76 RXT72:RXW76 SHP72:SHS76 SRL72:SRO76 TBH72:TBK76 TLD72:TLG76 TUZ72:TVC76 UEV72:UEY76 UOR72:UOU76 UYN72:UYQ76 VIJ72:VIM76 VSF72:VSI76 WCB72:WCE76 WLX72:WMA76 WVT72:WVW76 L65580:O65584 JH65578:JK65582 TD65578:TG65582 ACZ65578:ADC65582 AMV65578:AMY65582 AWR65578:AWU65582 BGN65578:BGQ65582 BQJ65578:BQM65582 CAF65578:CAI65582 CKB65578:CKE65582 CTX65578:CUA65582 DDT65578:DDW65582 DNP65578:DNS65582 DXL65578:DXO65582 EHH65578:EHK65582 ERD65578:ERG65582 FAZ65578:FBC65582 FKV65578:FKY65582 FUR65578:FUU65582 GEN65578:GEQ65582 GOJ65578:GOM65582 GYF65578:GYI65582 HIB65578:HIE65582 HRX65578:HSA65582 IBT65578:IBW65582 ILP65578:ILS65582 IVL65578:IVO65582 JFH65578:JFK65582 JPD65578:JPG65582 JYZ65578:JZC65582 KIV65578:KIY65582 KSR65578:KSU65582 LCN65578:LCQ65582 LMJ65578:LMM65582 LWF65578:LWI65582 MGB65578:MGE65582 MPX65578:MQA65582 MZT65578:MZW65582 NJP65578:NJS65582 NTL65578:NTO65582 ODH65578:ODK65582 OND65578:ONG65582 OWZ65578:OXC65582 PGV65578:PGY65582 PQR65578:PQU65582 QAN65578:QAQ65582 QKJ65578:QKM65582 QUF65578:QUI65582 REB65578:REE65582 RNX65578:ROA65582 RXT65578:RXW65582 SHP65578:SHS65582 SRL65578:SRO65582 TBH65578:TBK65582 TLD65578:TLG65582 TUZ65578:TVC65582 UEV65578:UEY65582 UOR65578:UOU65582 UYN65578:UYQ65582 VIJ65578:VIM65582 VSF65578:VSI65582 WCB65578:WCE65582 WLX65578:WMA65582 WVT65578:WVW65582 L131116:O131120 JH131114:JK131118 TD131114:TG131118 ACZ131114:ADC131118 AMV131114:AMY131118 AWR131114:AWU131118 BGN131114:BGQ131118 BQJ131114:BQM131118 CAF131114:CAI131118 CKB131114:CKE131118 CTX131114:CUA131118 DDT131114:DDW131118 DNP131114:DNS131118 DXL131114:DXO131118 EHH131114:EHK131118 ERD131114:ERG131118 FAZ131114:FBC131118 FKV131114:FKY131118 FUR131114:FUU131118 GEN131114:GEQ131118 GOJ131114:GOM131118 GYF131114:GYI131118 HIB131114:HIE131118 HRX131114:HSA131118 IBT131114:IBW131118 ILP131114:ILS131118 IVL131114:IVO131118 JFH131114:JFK131118 JPD131114:JPG131118 JYZ131114:JZC131118 KIV131114:KIY131118 KSR131114:KSU131118 LCN131114:LCQ131118 LMJ131114:LMM131118 LWF131114:LWI131118 MGB131114:MGE131118 MPX131114:MQA131118 MZT131114:MZW131118 NJP131114:NJS131118 NTL131114:NTO131118 ODH131114:ODK131118 OND131114:ONG131118 OWZ131114:OXC131118 PGV131114:PGY131118 PQR131114:PQU131118 QAN131114:QAQ131118 QKJ131114:QKM131118 QUF131114:QUI131118 REB131114:REE131118 RNX131114:ROA131118 RXT131114:RXW131118 SHP131114:SHS131118 SRL131114:SRO131118 TBH131114:TBK131118 TLD131114:TLG131118 TUZ131114:TVC131118 UEV131114:UEY131118 UOR131114:UOU131118 UYN131114:UYQ131118 VIJ131114:VIM131118 VSF131114:VSI131118 WCB131114:WCE131118 WLX131114:WMA131118 WVT131114:WVW131118 L196652:O196656 JH196650:JK196654 TD196650:TG196654 ACZ196650:ADC196654 AMV196650:AMY196654 AWR196650:AWU196654 BGN196650:BGQ196654 BQJ196650:BQM196654 CAF196650:CAI196654 CKB196650:CKE196654 CTX196650:CUA196654 DDT196650:DDW196654 DNP196650:DNS196654 DXL196650:DXO196654 EHH196650:EHK196654 ERD196650:ERG196654 FAZ196650:FBC196654 FKV196650:FKY196654 FUR196650:FUU196654 GEN196650:GEQ196654 GOJ196650:GOM196654 GYF196650:GYI196654 HIB196650:HIE196654 HRX196650:HSA196654 IBT196650:IBW196654 ILP196650:ILS196654 IVL196650:IVO196654 JFH196650:JFK196654 JPD196650:JPG196654 JYZ196650:JZC196654 KIV196650:KIY196654 KSR196650:KSU196654 LCN196650:LCQ196654 LMJ196650:LMM196654 LWF196650:LWI196654 MGB196650:MGE196654 MPX196650:MQA196654 MZT196650:MZW196654 NJP196650:NJS196654 NTL196650:NTO196654 ODH196650:ODK196654 OND196650:ONG196654 OWZ196650:OXC196654 PGV196650:PGY196654 PQR196650:PQU196654 QAN196650:QAQ196654 QKJ196650:QKM196654 QUF196650:QUI196654 REB196650:REE196654 RNX196650:ROA196654 RXT196650:RXW196654 SHP196650:SHS196654 SRL196650:SRO196654 TBH196650:TBK196654 TLD196650:TLG196654 TUZ196650:TVC196654 UEV196650:UEY196654 UOR196650:UOU196654 UYN196650:UYQ196654 VIJ196650:VIM196654 VSF196650:VSI196654 WCB196650:WCE196654 WLX196650:WMA196654 WVT196650:WVW196654 L262188:O262192 JH262186:JK262190 TD262186:TG262190 ACZ262186:ADC262190 AMV262186:AMY262190 AWR262186:AWU262190 BGN262186:BGQ262190 BQJ262186:BQM262190 CAF262186:CAI262190 CKB262186:CKE262190 CTX262186:CUA262190 DDT262186:DDW262190 DNP262186:DNS262190 DXL262186:DXO262190 EHH262186:EHK262190 ERD262186:ERG262190 FAZ262186:FBC262190 FKV262186:FKY262190 FUR262186:FUU262190 GEN262186:GEQ262190 GOJ262186:GOM262190 GYF262186:GYI262190 HIB262186:HIE262190 HRX262186:HSA262190 IBT262186:IBW262190 ILP262186:ILS262190 IVL262186:IVO262190 JFH262186:JFK262190 JPD262186:JPG262190 JYZ262186:JZC262190 KIV262186:KIY262190 KSR262186:KSU262190 LCN262186:LCQ262190 LMJ262186:LMM262190 LWF262186:LWI262190 MGB262186:MGE262190 MPX262186:MQA262190 MZT262186:MZW262190 NJP262186:NJS262190 NTL262186:NTO262190 ODH262186:ODK262190 OND262186:ONG262190 OWZ262186:OXC262190 PGV262186:PGY262190 PQR262186:PQU262190 QAN262186:QAQ262190 QKJ262186:QKM262190 QUF262186:QUI262190 REB262186:REE262190 RNX262186:ROA262190 RXT262186:RXW262190 SHP262186:SHS262190 SRL262186:SRO262190 TBH262186:TBK262190 TLD262186:TLG262190 TUZ262186:TVC262190 UEV262186:UEY262190 UOR262186:UOU262190 UYN262186:UYQ262190 VIJ262186:VIM262190 VSF262186:VSI262190 WCB262186:WCE262190 WLX262186:WMA262190 WVT262186:WVW262190 L327724:O327728 JH327722:JK327726 TD327722:TG327726 ACZ327722:ADC327726 AMV327722:AMY327726 AWR327722:AWU327726 BGN327722:BGQ327726 BQJ327722:BQM327726 CAF327722:CAI327726 CKB327722:CKE327726 CTX327722:CUA327726 DDT327722:DDW327726 DNP327722:DNS327726 DXL327722:DXO327726 EHH327722:EHK327726 ERD327722:ERG327726 FAZ327722:FBC327726 FKV327722:FKY327726 FUR327722:FUU327726 GEN327722:GEQ327726 GOJ327722:GOM327726 GYF327722:GYI327726 HIB327722:HIE327726 HRX327722:HSA327726 IBT327722:IBW327726 ILP327722:ILS327726 IVL327722:IVO327726 JFH327722:JFK327726 JPD327722:JPG327726 JYZ327722:JZC327726 KIV327722:KIY327726 KSR327722:KSU327726 LCN327722:LCQ327726 LMJ327722:LMM327726 LWF327722:LWI327726 MGB327722:MGE327726 MPX327722:MQA327726 MZT327722:MZW327726 NJP327722:NJS327726 NTL327722:NTO327726 ODH327722:ODK327726 OND327722:ONG327726 OWZ327722:OXC327726 PGV327722:PGY327726 PQR327722:PQU327726 QAN327722:QAQ327726 QKJ327722:QKM327726 QUF327722:QUI327726 REB327722:REE327726 RNX327722:ROA327726 RXT327722:RXW327726 SHP327722:SHS327726 SRL327722:SRO327726 TBH327722:TBK327726 TLD327722:TLG327726 TUZ327722:TVC327726 UEV327722:UEY327726 UOR327722:UOU327726 UYN327722:UYQ327726 VIJ327722:VIM327726 VSF327722:VSI327726 WCB327722:WCE327726 WLX327722:WMA327726 WVT327722:WVW327726 L393260:O393264 JH393258:JK393262 TD393258:TG393262 ACZ393258:ADC393262 AMV393258:AMY393262 AWR393258:AWU393262 BGN393258:BGQ393262 BQJ393258:BQM393262 CAF393258:CAI393262 CKB393258:CKE393262 CTX393258:CUA393262 DDT393258:DDW393262 DNP393258:DNS393262 DXL393258:DXO393262 EHH393258:EHK393262 ERD393258:ERG393262 FAZ393258:FBC393262 FKV393258:FKY393262 FUR393258:FUU393262 GEN393258:GEQ393262 GOJ393258:GOM393262 GYF393258:GYI393262 HIB393258:HIE393262 HRX393258:HSA393262 IBT393258:IBW393262 ILP393258:ILS393262 IVL393258:IVO393262 JFH393258:JFK393262 JPD393258:JPG393262 JYZ393258:JZC393262 KIV393258:KIY393262 KSR393258:KSU393262 LCN393258:LCQ393262 LMJ393258:LMM393262 LWF393258:LWI393262 MGB393258:MGE393262 MPX393258:MQA393262 MZT393258:MZW393262 NJP393258:NJS393262 NTL393258:NTO393262 ODH393258:ODK393262 OND393258:ONG393262 OWZ393258:OXC393262 PGV393258:PGY393262 PQR393258:PQU393262 QAN393258:QAQ393262 QKJ393258:QKM393262 QUF393258:QUI393262 REB393258:REE393262 RNX393258:ROA393262 RXT393258:RXW393262 SHP393258:SHS393262 SRL393258:SRO393262 TBH393258:TBK393262 TLD393258:TLG393262 TUZ393258:TVC393262 UEV393258:UEY393262 UOR393258:UOU393262 UYN393258:UYQ393262 VIJ393258:VIM393262 VSF393258:VSI393262 WCB393258:WCE393262 WLX393258:WMA393262 WVT393258:WVW393262 L458796:O458800 JH458794:JK458798 TD458794:TG458798 ACZ458794:ADC458798 AMV458794:AMY458798 AWR458794:AWU458798 BGN458794:BGQ458798 BQJ458794:BQM458798 CAF458794:CAI458798 CKB458794:CKE458798 CTX458794:CUA458798 DDT458794:DDW458798 DNP458794:DNS458798 DXL458794:DXO458798 EHH458794:EHK458798 ERD458794:ERG458798 FAZ458794:FBC458798 FKV458794:FKY458798 FUR458794:FUU458798 GEN458794:GEQ458798 GOJ458794:GOM458798 GYF458794:GYI458798 HIB458794:HIE458798 HRX458794:HSA458798 IBT458794:IBW458798 ILP458794:ILS458798 IVL458794:IVO458798 JFH458794:JFK458798 JPD458794:JPG458798 JYZ458794:JZC458798 KIV458794:KIY458798 KSR458794:KSU458798 LCN458794:LCQ458798 LMJ458794:LMM458798 LWF458794:LWI458798 MGB458794:MGE458798 MPX458794:MQA458798 MZT458794:MZW458798 NJP458794:NJS458798 NTL458794:NTO458798 ODH458794:ODK458798 OND458794:ONG458798 OWZ458794:OXC458798 PGV458794:PGY458798 PQR458794:PQU458798 QAN458794:QAQ458798 QKJ458794:QKM458798 QUF458794:QUI458798 REB458794:REE458798 RNX458794:ROA458798 RXT458794:RXW458798 SHP458794:SHS458798 SRL458794:SRO458798 TBH458794:TBK458798 TLD458794:TLG458798 TUZ458794:TVC458798 UEV458794:UEY458798 UOR458794:UOU458798 UYN458794:UYQ458798 VIJ458794:VIM458798 VSF458794:VSI458798 WCB458794:WCE458798 WLX458794:WMA458798 WVT458794:WVW458798 L524332:O524336 JH524330:JK524334 TD524330:TG524334 ACZ524330:ADC524334 AMV524330:AMY524334 AWR524330:AWU524334 BGN524330:BGQ524334 BQJ524330:BQM524334 CAF524330:CAI524334 CKB524330:CKE524334 CTX524330:CUA524334 DDT524330:DDW524334 DNP524330:DNS524334 DXL524330:DXO524334 EHH524330:EHK524334 ERD524330:ERG524334 FAZ524330:FBC524334 FKV524330:FKY524334 FUR524330:FUU524334 GEN524330:GEQ524334 GOJ524330:GOM524334 GYF524330:GYI524334 HIB524330:HIE524334 HRX524330:HSA524334 IBT524330:IBW524334 ILP524330:ILS524334 IVL524330:IVO524334 JFH524330:JFK524334 JPD524330:JPG524334 JYZ524330:JZC524334 KIV524330:KIY524334 KSR524330:KSU524334 LCN524330:LCQ524334 LMJ524330:LMM524334 LWF524330:LWI524334 MGB524330:MGE524334 MPX524330:MQA524334 MZT524330:MZW524334 NJP524330:NJS524334 NTL524330:NTO524334 ODH524330:ODK524334 OND524330:ONG524334 OWZ524330:OXC524334 PGV524330:PGY524334 PQR524330:PQU524334 QAN524330:QAQ524334 QKJ524330:QKM524334 QUF524330:QUI524334 REB524330:REE524334 RNX524330:ROA524334 RXT524330:RXW524334 SHP524330:SHS524334 SRL524330:SRO524334 TBH524330:TBK524334 TLD524330:TLG524334 TUZ524330:TVC524334 UEV524330:UEY524334 UOR524330:UOU524334 UYN524330:UYQ524334 VIJ524330:VIM524334 VSF524330:VSI524334 WCB524330:WCE524334 WLX524330:WMA524334 WVT524330:WVW524334 L589868:O589872 JH589866:JK589870 TD589866:TG589870 ACZ589866:ADC589870 AMV589866:AMY589870 AWR589866:AWU589870 BGN589866:BGQ589870 BQJ589866:BQM589870 CAF589866:CAI589870 CKB589866:CKE589870 CTX589866:CUA589870 DDT589866:DDW589870 DNP589866:DNS589870 DXL589866:DXO589870 EHH589866:EHK589870 ERD589866:ERG589870 FAZ589866:FBC589870 FKV589866:FKY589870 FUR589866:FUU589870 GEN589866:GEQ589870 GOJ589866:GOM589870 GYF589866:GYI589870 HIB589866:HIE589870 HRX589866:HSA589870 IBT589866:IBW589870 ILP589866:ILS589870 IVL589866:IVO589870 JFH589866:JFK589870 JPD589866:JPG589870 JYZ589866:JZC589870 KIV589866:KIY589870 KSR589866:KSU589870 LCN589866:LCQ589870 LMJ589866:LMM589870 LWF589866:LWI589870 MGB589866:MGE589870 MPX589866:MQA589870 MZT589866:MZW589870 NJP589866:NJS589870 NTL589866:NTO589870 ODH589866:ODK589870 OND589866:ONG589870 OWZ589866:OXC589870 PGV589866:PGY589870 PQR589866:PQU589870 QAN589866:QAQ589870 QKJ589866:QKM589870 QUF589866:QUI589870 REB589866:REE589870 RNX589866:ROA589870 RXT589866:RXW589870 SHP589866:SHS589870 SRL589866:SRO589870 TBH589866:TBK589870 TLD589866:TLG589870 TUZ589866:TVC589870 UEV589866:UEY589870 UOR589866:UOU589870 UYN589866:UYQ589870 VIJ589866:VIM589870 VSF589866:VSI589870 WCB589866:WCE589870 WLX589866:WMA589870 WVT589866:WVW589870 L655404:O655408 JH655402:JK655406 TD655402:TG655406 ACZ655402:ADC655406 AMV655402:AMY655406 AWR655402:AWU655406 BGN655402:BGQ655406 BQJ655402:BQM655406 CAF655402:CAI655406 CKB655402:CKE655406 CTX655402:CUA655406 DDT655402:DDW655406 DNP655402:DNS655406 DXL655402:DXO655406 EHH655402:EHK655406 ERD655402:ERG655406 FAZ655402:FBC655406 FKV655402:FKY655406 FUR655402:FUU655406 GEN655402:GEQ655406 GOJ655402:GOM655406 GYF655402:GYI655406 HIB655402:HIE655406 HRX655402:HSA655406 IBT655402:IBW655406 ILP655402:ILS655406 IVL655402:IVO655406 JFH655402:JFK655406 JPD655402:JPG655406 JYZ655402:JZC655406 KIV655402:KIY655406 KSR655402:KSU655406 LCN655402:LCQ655406 LMJ655402:LMM655406 LWF655402:LWI655406 MGB655402:MGE655406 MPX655402:MQA655406 MZT655402:MZW655406 NJP655402:NJS655406 NTL655402:NTO655406 ODH655402:ODK655406 OND655402:ONG655406 OWZ655402:OXC655406 PGV655402:PGY655406 PQR655402:PQU655406 QAN655402:QAQ655406 QKJ655402:QKM655406 QUF655402:QUI655406 REB655402:REE655406 RNX655402:ROA655406 RXT655402:RXW655406 SHP655402:SHS655406 SRL655402:SRO655406 TBH655402:TBK655406 TLD655402:TLG655406 TUZ655402:TVC655406 UEV655402:UEY655406 UOR655402:UOU655406 UYN655402:UYQ655406 VIJ655402:VIM655406 VSF655402:VSI655406 WCB655402:WCE655406 WLX655402:WMA655406 WVT655402:WVW655406 L720940:O720944 JH720938:JK720942 TD720938:TG720942 ACZ720938:ADC720942 AMV720938:AMY720942 AWR720938:AWU720942 BGN720938:BGQ720942 BQJ720938:BQM720942 CAF720938:CAI720942 CKB720938:CKE720942 CTX720938:CUA720942 DDT720938:DDW720942 DNP720938:DNS720942 DXL720938:DXO720942 EHH720938:EHK720942 ERD720938:ERG720942 FAZ720938:FBC720942 FKV720938:FKY720942 FUR720938:FUU720942 GEN720938:GEQ720942 GOJ720938:GOM720942 GYF720938:GYI720942 HIB720938:HIE720942 HRX720938:HSA720942 IBT720938:IBW720942 ILP720938:ILS720942 IVL720938:IVO720942 JFH720938:JFK720942 JPD720938:JPG720942 JYZ720938:JZC720942 KIV720938:KIY720942 KSR720938:KSU720942 LCN720938:LCQ720942 LMJ720938:LMM720942 LWF720938:LWI720942 MGB720938:MGE720942 MPX720938:MQA720942 MZT720938:MZW720942 NJP720938:NJS720942 NTL720938:NTO720942 ODH720938:ODK720942 OND720938:ONG720942 OWZ720938:OXC720942 PGV720938:PGY720942 PQR720938:PQU720942 QAN720938:QAQ720942 QKJ720938:QKM720942 QUF720938:QUI720942 REB720938:REE720942 RNX720938:ROA720942 RXT720938:RXW720942 SHP720938:SHS720942 SRL720938:SRO720942 TBH720938:TBK720942 TLD720938:TLG720942 TUZ720938:TVC720942 UEV720938:UEY720942 UOR720938:UOU720942 UYN720938:UYQ720942 VIJ720938:VIM720942 VSF720938:VSI720942 WCB720938:WCE720942 WLX720938:WMA720942 WVT720938:WVW720942 L786476:O786480 JH786474:JK786478 TD786474:TG786478 ACZ786474:ADC786478 AMV786474:AMY786478 AWR786474:AWU786478 BGN786474:BGQ786478 BQJ786474:BQM786478 CAF786474:CAI786478 CKB786474:CKE786478 CTX786474:CUA786478 DDT786474:DDW786478 DNP786474:DNS786478 DXL786474:DXO786478 EHH786474:EHK786478 ERD786474:ERG786478 FAZ786474:FBC786478 FKV786474:FKY786478 FUR786474:FUU786478 GEN786474:GEQ786478 GOJ786474:GOM786478 GYF786474:GYI786478 HIB786474:HIE786478 HRX786474:HSA786478 IBT786474:IBW786478 ILP786474:ILS786478 IVL786474:IVO786478 JFH786474:JFK786478 JPD786474:JPG786478 JYZ786474:JZC786478 KIV786474:KIY786478 KSR786474:KSU786478 LCN786474:LCQ786478 LMJ786474:LMM786478 LWF786474:LWI786478 MGB786474:MGE786478 MPX786474:MQA786478 MZT786474:MZW786478 NJP786474:NJS786478 NTL786474:NTO786478 ODH786474:ODK786478 OND786474:ONG786478 OWZ786474:OXC786478 PGV786474:PGY786478 PQR786474:PQU786478 QAN786474:QAQ786478 QKJ786474:QKM786478 QUF786474:QUI786478 REB786474:REE786478 RNX786474:ROA786478 RXT786474:RXW786478 SHP786474:SHS786478 SRL786474:SRO786478 TBH786474:TBK786478 TLD786474:TLG786478 TUZ786474:TVC786478 UEV786474:UEY786478 UOR786474:UOU786478 UYN786474:UYQ786478 VIJ786474:VIM786478 VSF786474:VSI786478 WCB786474:WCE786478 WLX786474:WMA786478 WVT786474:WVW786478 L852012:O852016 JH852010:JK852014 TD852010:TG852014 ACZ852010:ADC852014 AMV852010:AMY852014 AWR852010:AWU852014 BGN852010:BGQ852014 BQJ852010:BQM852014 CAF852010:CAI852014 CKB852010:CKE852014 CTX852010:CUA852014 DDT852010:DDW852014 DNP852010:DNS852014 DXL852010:DXO852014 EHH852010:EHK852014 ERD852010:ERG852014 FAZ852010:FBC852014 FKV852010:FKY852014 FUR852010:FUU852014 GEN852010:GEQ852014 GOJ852010:GOM852014 GYF852010:GYI852014 HIB852010:HIE852014 HRX852010:HSA852014 IBT852010:IBW852014 ILP852010:ILS852014 IVL852010:IVO852014 JFH852010:JFK852014 JPD852010:JPG852014 JYZ852010:JZC852014 KIV852010:KIY852014 KSR852010:KSU852014 LCN852010:LCQ852014 LMJ852010:LMM852014 LWF852010:LWI852014 MGB852010:MGE852014 MPX852010:MQA852014 MZT852010:MZW852014 NJP852010:NJS852014 NTL852010:NTO852014 ODH852010:ODK852014 OND852010:ONG852014 OWZ852010:OXC852014 PGV852010:PGY852014 PQR852010:PQU852014 QAN852010:QAQ852014 QKJ852010:QKM852014 QUF852010:QUI852014 REB852010:REE852014 RNX852010:ROA852014 RXT852010:RXW852014 SHP852010:SHS852014 SRL852010:SRO852014 TBH852010:TBK852014 TLD852010:TLG852014 TUZ852010:TVC852014 UEV852010:UEY852014 UOR852010:UOU852014 UYN852010:UYQ852014 VIJ852010:VIM852014 VSF852010:VSI852014 WCB852010:WCE852014 WLX852010:WMA852014 WVT852010:WVW852014 L917548:O917552 JH917546:JK917550 TD917546:TG917550 ACZ917546:ADC917550 AMV917546:AMY917550 AWR917546:AWU917550 BGN917546:BGQ917550 BQJ917546:BQM917550 CAF917546:CAI917550 CKB917546:CKE917550 CTX917546:CUA917550 DDT917546:DDW917550 DNP917546:DNS917550 DXL917546:DXO917550 EHH917546:EHK917550 ERD917546:ERG917550 FAZ917546:FBC917550 FKV917546:FKY917550 FUR917546:FUU917550 GEN917546:GEQ917550 GOJ917546:GOM917550 GYF917546:GYI917550 HIB917546:HIE917550 HRX917546:HSA917550 IBT917546:IBW917550 ILP917546:ILS917550 IVL917546:IVO917550 JFH917546:JFK917550 JPD917546:JPG917550 JYZ917546:JZC917550 KIV917546:KIY917550 KSR917546:KSU917550 LCN917546:LCQ917550 LMJ917546:LMM917550 LWF917546:LWI917550 MGB917546:MGE917550 MPX917546:MQA917550 MZT917546:MZW917550 NJP917546:NJS917550 NTL917546:NTO917550 ODH917546:ODK917550 OND917546:ONG917550 OWZ917546:OXC917550 PGV917546:PGY917550 PQR917546:PQU917550 QAN917546:QAQ917550 QKJ917546:QKM917550 QUF917546:QUI917550 REB917546:REE917550 RNX917546:ROA917550 RXT917546:RXW917550 SHP917546:SHS917550 SRL917546:SRO917550 TBH917546:TBK917550 TLD917546:TLG917550 TUZ917546:TVC917550 UEV917546:UEY917550 UOR917546:UOU917550 UYN917546:UYQ917550 VIJ917546:VIM917550 VSF917546:VSI917550 WCB917546:WCE917550 WLX917546:WMA917550 WVT917546:WVW917550 L983084:O983088 JH983082:JK983086 TD983082:TG983086 ACZ983082:ADC983086 AMV983082:AMY983086 AWR983082:AWU983086 BGN983082:BGQ983086 BQJ983082:BQM983086 CAF983082:CAI983086 CKB983082:CKE983086 CTX983082:CUA983086 DDT983082:DDW983086 DNP983082:DNS983086 DXL983082:DXO983086 EHH983082:EHK983086 ERD983082:ERG983086 FAZ983082:FBC983086 FKV983082:FKY983086 FUR983082:FUU983086 GEN983082:GEQ983086 GOJ983082:GOM983086 GYF983082:GYI983086 HIB983082:HIE983086 HRX983082:HSA983086 IBT983082:IBW983086 ILP983082:ILS983086 IVL983082:IVO983086 JFH983082:JFK983086 JPD983082:JPG983086 JYZ983082:JZC983086 KIV983082:KIY983086 KSR983082:KSU983086 LCN983082:LCQ983086 LMJ983082:LMM983086 LWF983082:LWI983086 MGB983082:MGE983086 MPX983082:MQA983086 MZT983082:MZW983086 NJP983082:NJS983086 NTL983082:NTO983086 ODH983082:ODK983086 OND983082:ONG983086 OWZ983082:OXC983086 PGV983082:PGY983086 PQR983082:PQU983086 QAN983082:QAQ983086 QKJ983082:QKM983086 QUF983082:QUI983086 REB983082:REE983086 RNX983082:ROA983086 RXT983082:RXW983086 SHP983082:SHS983086 SRL983082:SRO983086 TBH983082:TBK983086 TLD983082:TLG983086 TUZ983082:TVC983086 UEV983082:UEY983086 UOR983082:UOU983086 UYN983082:UYQ983086 VIJ983082:VIM983086 VSF983082:VSI983086 WCB983082:WCE983086 WLX983082:WMA983086 WVT983082:WVW983086 RNY983307:ROD983310 JN84:JN93 TJ84:TJ93 ADF84:ADF93 ANB84:ANB93 AWX84:AWX93 BGT84:BGT93 BQP84:BQP93 CAL84:CAL93 CKH84:CKH93 CUD84:CUD93 DDZ84:DDZ93 DNV84:DNV93 DXR84:DXR93 EHN84:EHN93 ERJ84:ERJ93 FBF84:FBF93 FLB84:FLB93 FUX84:FUX93 GET84:GET93 GOP84:GOP93 GYL84:GYL93 HIH84:HIH93 HSD84:HSD93 IBZ84:IBZ93 ILV84:ILV93 IVR84:IVR93 JFN84:JFN93 JPJ84:JPJ93 JZF84:JZF93 KJB84:KJB93 KSX84:KSX93 LCT84:LCT93 LMP84:LMP93 LWL84:LWL93 MGH84:MGH93 MQD84:MQD93 MZZ84:MZZ93 NJV84:NJV93 NTR84:NTR93 ODN84:ODN93 ONJ84:ONJ93 OXF84:OXF93 PHB84:PHB93 PQX84:PQX93 QAT84:QAT93 QKP84:QKP93 QUL84:QUL93 REH84:REH93 ROD84:ROD93 RXZ84:RXZ93 SHV84:SHV93 SRR84:SRR93 TBN84:TBN93 TLJ84:TLJ93 TVF84:TVF93 UFB84:UFB93 UOX84:UOX93 UYT84:UYT93 VIP84:VIP93 VSL84:VSL93 WCH84:WCH93 WMD84:WMD93 WVZ84:WVZ93 R65592:R65596 JN65590:JN65594 TJ65590:TJ65594 ADF65590:ADF65594 ANB65590:ANB65594 AWX65590:AWX65594 BGT65590:BGT65594 BQP65590:BQP65594 CAL65590:CAL65594 CKH65590:CKH65594 CUD65590:CUD65594 DDZ65590:DDZ65594 DNV65590:DNV65594 DXR65590:DXR65594 EHN65590:EHN65594 ERJ65590:ERJ65594 FBF65590:FBF65594 FLB65590:FLB65594 FUX65590:FUX65594 GET65590:GET65594 GOP65590:GOP65594 GYL65590:GYL65594 HIH65590:HIH65594 HSD65590:HSD65594 IBZ65590:IBZ65594 ILV65590:ILV65594 IVR65590:IVR65594 JFN65590:JFN65594 JPJ65590:JPJ65594 JZF65590:JZF65594 KJB65590:KJB65594 KSX65590:KSX65594 LCT65590:LCT65594 LMP65590:LMP65594 LWL65590:LWL65594 MGH65590:MGH65594 MQD65590:MQD65594 MZZ65590:MZZ65594 NJV65590:NJV65594 NTR65590:NTR65594 ODN65590:ODN65594 ONJ65590:ONJ65594 OXF65590:OXF65594 PHB65590:PHB65594 PQX65590:PQX65594 QAT65590:QAT65594 QKP65590:QKP65594 QUL65590:QUL65594 REH65590:REH65594 ROD65590:ROD65594 RXZ65590:RXZ65594 SHV65590:SHV65594 SRR65590:SRR65594 TBN65590:TBN65594 TLJ65590:TLJ65594 TVF65590:TVF65594 UFB65590:UFB65594 UOX65590:UOX65594 UYT65590:UYT65594 VIP65590:VIP65594 VSL65590:VSL65594 WCH65590:WCH65594 WMD65590:WMD65594 WVZ65590:WVZ65594 R131128:R131132 JN131126:JN131130 TJ131126:TJ131130 ADF131126:ADF131130 ANB131126:ANB131130 AWX131126:AWX131130 BGT131126:BGT131130 BQP131126:BQP131130 CAL131126:CAL131130 CKH131126:CKH131130 CUD131126:CUD131130 DDZ131126:DDZ131130 DNV131126:DNV131130 DXR131126:DXR131130 EHN131126:EHN131130 ERJ131126:ERJ131130 FBF131126:FBF131130 FLB131126:FLB131130 FUX131126:FUX131130 GET131126:GET131130 GOP131126:GOP131130 GYL131126:GYL131130 HIH131126:HIH131130 HSD131126:HSD131130 IBZ131126:IBZ131130 ILV131126:ILV131130 IVR131126:IVR131130 JFN131126:JFN131130 JPJ131126:JPJ131130 JZF131126:JZF131130 KJB131126:KJB131130 KSX131126:KSX131130 LCT131126:LCT131130 LMP131126:LMP131130 LWL131126:LWL131130 MGH131126:MGH131130 MQD131126:MQD131130 MZZ131126:MZZ131130 NJV131126:NJV131130 NTR131126:NTR131130 ODN131126:ODN131130 ONJ131126:ONJ131130 OXF131126:OXF131130 PHB131126:PHB131130 PQX131126:PQX131130 QAT131126:QAT131130 QKP131126:QKP131130 QUL131126:QUL131130 REH131126:REH131130 ROD131126:ROD131130 RXZ131126:RXZ131130 SHV131126:SHV131130 SRR131126:SRR131130 TBN131126:TBN131130 TLJ131126:TLJ131130 TVF131126:TVF131130 UFB131126:UFB131130 UOX131126:UOX131130 UYT131126:UYT131130 VIP131126:VIP131130 VSL131126:VSL131130 WCH131126:WCH131130 WMD131126:WMD131130 WVZ131126:WVZ131130 R196664:R196668 JN196662:JN196666 TJ196662:TJ196666 ADF196662:ADF196666 ANB196662:ANB196666 AWX196662:AWX196666 BGT196662:BGT196666 BQP196662:BQP196666 CAL196662:CAL196666 CKH196662:CKH196666 CUD196662:CUD196666 DDZ196662:DDZ196666 DNV196662:DNV196666 DXR196662:DXR196666 EHN196662:EHN196666 ERJ196662:ERJ196666 FBF196662:FBF196666 FLB196662:FLB196666 FUX196662:FUX196666 GET196662:GET196666 GOP196662:GOP196666 GYL196662:GYL196666 HIH196662:HIH196666 HSD196662:HSD196666 IBZ196662:IBZ196666 ILV196662:ILV196666 IVR196662:IVR196666 JFN196662:JFN196666 JPJ196662:JPJ196666 JZF196662:JZF196666 KJB196662:KJB196666 KSX196662:KSX196666 LCT196662:LCT196666 LMP196662:LMP196666 LWL196662:LWL196666 MGH196662:MGH196666 MQD196662:MQD196666 MZZ196662:MZZ196666 NJV196662:NJV196666 NTR196662:NTR196666 ODN196662:ODN196666 ONJ196662:ONJ196666 OXF196662:OXF196666 PHB196662:PHB196666 PQX196662:PQX196666 QAT196662:QAT196666 QKP196662:QKP196666 QUL196662:QUL196666 REH196662:REH196666 ROD196662:ROD196666 RXZ196662:RXZ196666 SHV196662:SHV196666 SRR196662:SRR196666 TBN196662:TBN196666 TLJ196662:TLJ196666 TVF196662:TVF196666 UFB196662:UFB196666 UOX196662:UOX196666 UYT196662:UYT196666 VIP196662:VIP196666 VSL196662:VSL196666 WCH196662:WCH196666 WMD196662:WMD196666 WVZ196662:WVZ196666 R262200:R262204 JN262198:JN262202 TJ262198:TJ262202 ADF262198:ADF262202 ANB262198:ANB262202 AWX262198:AWX262202 BGT262198:BGT262202 BQP262198:BQP262202 CAL262198:CAL262202 CKH262198:CKH262202 CUD262198:CUD262202 DDZ262198:DDZ262202 DNV262198:DNV262202 DXR262198:DXR262202 EHN262198:EHN262202 ERJ262198:ERJ262202 FBF262198:FBF262202 FLB262198:FLB262202 FUX262198:FUX262202 GET262198:GET262202 GOP262198:GOP262202 GYL262198:GYL262202 HIH262198:HIH262202 HSD262198:HSD262202 IBZ262198:IBZ262202 ILV262198:ILV262202 IVR262198:IVR262202 JFN262198:JFN262202 JPJ262198:JPJ262202 JZF262198:JZF262202 KJB262198:KJB262202 KSX262198:KSX262202 LCT262198:LCT262202 LMP262198:LMP262202 LWL262198:LWL262202 MGH262198:MGH262202 MQD262198:MQD262202 MZZ262198:MZZ262202 NJV262198:NJV262202 NTR262198:NTR262202 ODN262198:ODN262202 ONJ262198:ONJ262202 OXF262198:OXF262202 PHB262198:PHB262202 PQX262198:PQX262202 QAT262198:QAT262202 QKP262198:QKP262202 QUL262198:QUL262202 REH262198:REH262202 ROD262198:ROD262202 RXZ262198:RXZ262202 SHV262198:SHV262202 SRR262198:SRR262202 TBN262198:TBN262202 TLJ262198:TLJ262202 TVF262198:TVF262202 UFB262198:UFB262202 UOX262198:UOX262202 UYT262198:UYT262202 VIP262198:VIP262202 VSL262198:VSL262202 WCH262198:WCH262202 WMD262198:WMD262202 WVZ262198:WVZ262202 R327736:R327740 JN327734:JN327738 TJ327734:TJ327738 ADF327734:ADF327738 ANB327734:ANB327738 AWX327734:AWX327738 BGT327734:BGT327738 BQP327734:BQP327738 CAL327734:CAL327738 CKH327734:CKH327738 CUD327734:CUD327738 DDZ327734:DDZ327738 DNV327734:DNV327738 DXR327734:DXR327738 EHN327734:EHN327738 ERJ327734:ERJ327738 FBF327734:FBF327738 FLB327734:FLB327738 FUX327734:FUX327738 GET327734:GET327738 GOP327734:GOP327738 GYL327734:GYL327738 HIH327734:HIH327738 HSD327734:HSD327738 IBZ327734:IBZ327738 ILV327734:ILV327738 IVR327734:IVR327738 JFN327734:JFN327738 JPJ327734:JPJ327738 JZF327734:JZF327738 KJB327734:KJB327738 KSX327734:KSX327738 LCT327734:LCT327738 LMP327734:LMP327738 LWL327734:LWL327738 MGH327734:MGH327738 MQD327734:MQD327738 MZZ327734:MZZ327738 NJV327734:NJV327738 NTR327734:NTR327738 ODN327734:ODN327738 ONJ327734:ONJ327738 OXF327734:OXF327738 PHB327734:PHB327738 PQX327734:PQX327738 QAT327734:QAT327738 QKP327734:QKP327738 QUL327734:QUL327738 REH327734:REH327738 ROD327734:ROD327738 RXZ327734:RXZ327738 SHV327734:SHV327738 SRR327734:SRR327738 TBN327734:TBN327738 TLJ327734:TLJ327738 TVF327734:TVF327738 UFB327734:UFB327738 UOX327734:UOX327738 UYT327734:UYT327738 VIP327734:VIP327738 VSL327734:VSL327738 WCH327734:WCH327738 WMD327734:WMD327738 WVZ327734:WVZ327738 R393272:R393276 JN393270:JN393274 TJ393270:TJ393274 ADF393270:ADF393274 ANB393270:ANB393274 AWX393270:AWX393274 BGT393270:BGT393274 BQP393270:BQP393274 CAL393270:CAL393274 CKH393270:CKH393274 CUD393270:CUD393274 DDZ393270:DDZ393274 DNV393270:DNV393274 DXR393270:DXR393274 EHN393270:EHN393274 ERJ393270:ERJ393274 FBF393270:FBF393274 FLB393270:FLB393274 FUX393270:FUX393274 GET393270:GET393274 GOP393270:GOP393274 GYL393270:GYL393274 HIH393270:HIH393274 HSD393270:HSD393274 IBZ393270:IBZ393274 ILV393270:ILV393274 IVR393270:IVR393274 JFN393270:JFN393274 JPJ393270:JPJ393274 JZF393270:JZF393274 KJB393270:KJB393274 KSX393270:KSX393274 LCT393270:LCT393274 LMP393270:LMP393274 LWL393270:LWL393274 MGH393270:MGH393274 MQD393270:MQD393274 MZZ393270:MZZ393274 NJV393270:NJV393274 NTR393270:NTR393274 ODN393270:ODN393274 ONJ393270:ONJ393274 OXF393270:OXF393274 PHB393270:PHB393274 PQX393270:PQX393274 QAT393270:QAT393274 QKP393270:QKP393274 QUL393270:QUL393274 REH393270:REH393274 ROD393270:ROD393274 RXZ393270:RXZ393274 SHV393270:SHV393274 SRR393270:SRR393274 TBN393270:TBN393274 TLJ393270:TLJ393274 TVF393270:TVF393274 UFB393270:UFB393274 UOX393270:UOX393274 UYT393270:UYT393274 VIP393270:VIP393274 VSL393270:VSL393274 WCH393270:WCH393274 WMD393270:WMD393274 WVZ393270:WVZ393274 R458808:R458812 JN458806:JN458810 TJ458806:TJ458810 ADF458806:ADF458810 ANB458806:ANB458810 AWX458806:AWX458810 BGT458806:BGT458810 BQP458806:BQP458810 CAL458806:CAL458810 CKH458806:CKH458810 CUD458806:CUD458810 DDZ458806:DDZ458810 DNV458806:DNV458810 DXR458806:DXR458810 EHN458806:EHN458810 ERJ458806:ERJ458810 FBF458806:FBF458810 FLB458806:FLB458810 FUX458806:FUX458810 GET458806:GET458810 GOP458806:GOP458810 GYL458806:GYL458810 HIH458806:HIH458810 HSD458806:HSD458810 IBZ458806:IBZ458810 ILV458806:ILV458810 IVR458806:IVR458810 JFN458806:JFN458810 JPJ458806:JPJ458810 JZF458806:JZF458810 KJB458806:KJB458810 KSX458806:KSX458810 LCT458806:LCT458810 LMP458806:LMP458810 LWL458806:LWL458810 MGH458806:MGH458810 MQD458806:MQD458810 MZZ458806:MZZ458810 NJV458806:NJV458810 NTR458806:NTR458810 ODN458806:ODN458810 ONJ458806:ONJ458810 OXF458806:OXF458810 PHB458806:PHB458810 PQX458806:PQX458810 QAT458806:QAT458810 QKP458806:QKP458810 QUL458806:QUL458810 REH458806:REH458810 ROD458806:ROD458810 RXZ458806:RXZ458810 SHV458806:SHV458810 SRR458806:SRR458810 TBN458806:TBN458810 TLJ458806:TLJ458810 TVF458806:TVF458810 UFB458806:UFB458810 UOX458806:UOX458810 UYT458806:UYT458810 VIP458806:VIP458810 VSL458806:VSL458810 WCH458806:WCH458810 WMD458806:WMD458810 WVZ458806:WVZ458810 R524344:R524348 JN524342:JN524346 TJ524342:TJ524346 ADF524342:ADF524346 ANB524342:ANB524346 AWX524342:AWX524346 BGT524342:BGT524346 BQP524342:BQP524346 CAL524342:CAL524346 CKH524342:CKH524346 CUD524342:CUD524346 DDZ524342:DDZ524346 DNV524342:DNV524346 DXR524342:DXR524346 EHN524342:EHN524346 ERJ524342:ERJ524346 FBF524342:FBF524346 FLB524342:FLB524346 FUX524342:FUX524346 GET524342:GET524346 GOP524342:GOP524346 GYL524342:GYL524346 HIH524342:HIH524346 HSD524342:HSD524346 IBZ524342:IBZ524346 ILV524342:ILV524346 IVR524342:IVR524346 JFN524342:JFN524346 JPJ524342:JPJ524346 JZF524342:JZF524346 KJB524342:KJB524346 KSX524342:KSX524346 LCT524342:LCT524346 LMP524342:LMP524346 LWL524342:LWL524346 MGH524342:MGH524346 MQD524342:MQD524346 MZZ524342:MZZ524346 NJV524342:NJV524346 NTR524342:NTR524346 ODN524342:ODN524346 ONJ524342:ONJ524346 OXF524342:OXF524346 PHB524342:PHB524346 PQX524342:PQX524346 QAT524342:QAT524346 QKP524342:QKP524346 QUL524342:QUL524346 REH524342:REH524346 ROD524342:ROD524346 RXZ524342:RXZ524346 SHV524342:SHV524346 SRR524342:SRR524346 TBN524342:TBN524346 TLJ524342:TLJ524346 TVF524342:TVF524346 UFB524342:UFB524346 UOX524342:UOX524346 UYT524342:UYT524346 VIP524342:VIP524346 VSL524342:VSL524346 WCH524342:WCH524346 WMD524342:WMD524346 WVZ524342:WVZ524346 R589880:R589884 JN589878:JN589882 TJ589878:TJ589882 ADF589878:ADF589882 ANB589878:ANB589882 AWX589878:AWX589882 BGT589878:BGT589882 BQP589878:BQP589882 CAL589878:CAL589882 CKH589878:CKH589882 CUD589878:CUD589882 DDZ589878:DDZ589882 DNV589878:DNV589882 DXR589878:DXR589882 EHN589878:EHN589882 ERJ589878:ERJ589882 FBF589878:FBF589882 FLB589878:FLB589882 FUX589878:FUX589882 GET589878:GET589882 GOP589878:GOP589882 GYL589878:GYL589882 HIH589878:HIH589882 HSD589878:HSD589882 IBZ589878:IBZ589882 ILV589878:ILV589882 IVR589878:IVR589882 JFN589878:JFN589882 JPJ589878:JPJ589882 JZF589878:JZF589882 KJB589878:KJB589882 KSX589878:KSX589882 LCT589878:LCT589882 LMP589878:LMP589882 LWL589878:LWL589882 MGH589878:MGH589882 MQD589878:MQD589882 MZZ589878:MZZ589882 NJV589878:NJV589882 NTR589878:NTR589882 ODN589878:ODN589882 ONJ589878:ONJ589882 OXF589878:OXF589882 PHB589878:PHB589882 PQX589878:PQX589882 QAT589878:QAT589882 QKP589878:QKP589882 QUL589878:QUL589882 REH589878:REH589882 ROD589878:ROD589882 RXZ589878:RXZ589882 SHV589878:SHV589882 SRR589878:SRR589882 TBN589878:TBN589882 TLJ589878:TLJ589882 TVF589878:TVF589882 UFB589878:UFB589882 UOX589878:UOX589882 UYT589878:UYT589882 VIP589878:VIP589882 VSL589878:VSL589882 WCH589878:WCH589882 WMD589878:WMD589882 WVZ589878:WVZ589882 R655416:R655420 JN655414:JN655418 TJ655414:TJ655418 ADF655414:ADF655418 ANB655414:ANB655418 AWX655414:AWX655418 BGT655414:BGT655418 BQP655414:BQP655418 CAL655414:CAL655418 CKH655414:CKH655418 CUD655414:CUD655418 DDZ655414:DDZ655418 DNV655414:DNV655418 DXR655414:DXR655418 EHN655414:EHN655418 ERJ655414:ERJ655418 FBF655414:FBF655418 FLB655414:FLB655418 FUX655414:FUX655418 GET655414:GET655418 GOP655414:GOP655418 GYL655414:GYL655418 HIH655414:HIH655418 HSD655414:HSD655418 IBZ655414:IBZ655418 ILV655414:ILV655418 IVR655414:IVR655418 JFN655414:JFN655418 JPJ655414:JPJ655418 JZF655414:JZF655418 KJB655414:KJB655418 KSX655414:KSX655418 LCT655414:LCT655418 LMP655414:LMP655418 LWL655414:LWL655418 MGH655414:MGH655418 MQD655414:MQD655418 MZZ655414:MZZ655418 NJV655414:NJV655418 NTR655414:NTR655418 ODN655414:ODN655418 ONJ655414:ONJ655418 OXF655414:OXF655418 PHB655414:PHB655418 PQX655414:PQX655418 QAT655414:QAT655418 QKP655414:QKP655418 QUL655414:QUL655418 REH655414:REH655418 ROD655414:ROD655418 RXZ655414:RXZ655418 SHV655414:SHV655418 SRR655414:SRR655418 TBN655414:TBN655418 TLJ655414:TLJ655418 TVF655414:TVF655418 UFB655414:UFB655418 UOX655414:UOX655418 UYT655414:UYT655418 VIP655414:VIP655418 VSL655414:VSL655418 WCH655414:WCH655418 WMD655414:WMD655418 WVZ655414:WVZ655418 R720952:R720956 JN720950:JN720954 TJ720950:TJ720954 ADF720950:ADF720954 ANB720950:ANB720954 AWX720950:AWX720954 BGT720950:BGT720954 BQP720950:BQP720954 CAL720950:CAL720954 CKH720950:CKH720954 CUD720950:CUD720954 DDZ720950:DDZ720954 DNV720950:DNV720954 DXR720950:DXR720954 EHN720950:EHN720954 ERJ720950:ERJ720954 FBF720950:FBF720954 FLB720950:FLB720954 FUX720950:FUX720954 GET720950:GET720954 GOP720950:GOP720954 GYL720950:GYL720954 HIH720950:HIH720954 HSD720950:HSD720954 IBZ720950:IBZ720954 ILV720950:ILV720954 IVR720950:IVR720954 JFN720950:JFN720954 JPJ720950:JPJ720954 JZF720950:JZF720954 KJB720950:KJB720954 KSX720950:KSX720954 LCT720950:LCT720954 LMP720950:LMP720954 LWL720950:LWL720954 MGH720950:MGH720954 MQD720950:MQD720954 MZZ720950:MZZ720954 NJV720950:NJV720954 NTR720950:NTR720954 ODN720950:ODN720954 ONJ720950:ONJ720954 OXF720950:OXF720954 PHB720950:PHB720954 PQX720950:PQX720954 QAT720950:QAT720954 QKP720950:QKP720954 QUL720950:QUL720954 REH720950:REH720954 ROD720950:ROD720954 RXZ720950:RXZ720954 SHV720950:SHV720954 SRR720950:SRR720954 TBN720950:TBN720954 TLJ720950:TLJ720954 TVF720950:TVF720954 UFB720950:UFB720954 UOX720950:UOX720954 UYT720950:UYT720954 VIP720950:VIP720954 VSL720950:VSL720954 WCH720950:WCH720954 WMD720950:WMD720954 WVZ720950:WVZ720954 R786488:R786492 JN786486:JN786490 TJ786486:TJ786490 ADF786486:ADF786490 ANB786486:ANB786490 AWX786486:AWX786490 BGT786486:BGT786490 BQP786486:BQP786490 CAL786486:CAL786490 CKH786486:CKH786490 CUD786486:CUD786490 DDZ786486:DDZ786490 DNV786486:DNV786490 DXR786486:DXR786490 EHN786486:EHN786490 ERJ786486:ERJ786490 FBF786486:FBF786490 FLB786486:FLB786490 FUX786486:FUX786490 GET786486:GET786490 GOP786486:GOP786490 GYL786486:GYL786490 HIH786486:HIH786490 HSD786486:HSD786490 IBZ786486:IBZ786490 ILV786486:ILV786490 IVR786486:IVR786490 JFN786486:JFN786490 JPJ786486:JPJ786490 JZF786486:JZF786490 KJB786486:KJB786490 KSX786486:KSX786490 LCT786486:LCT786490 LMP786486:LMP786490 LWL786486:LWL786490 MGH786486:MGH786490 MQD786486:MQD786490 MZZ786486:MZZ786490 NJV786486:NJV786490 NTR786486:NTR786490 ODN786486:ODN786490 ONJ786486:ONJ786490 OXF786486:OXF786490 PHB786486:PHB786490 PQX786486:PQX786490 QAT786486:QAT786490 QKP786486:QKP786490 QUL786486:QUL786490 REH786486:REH786490 ROD786486:ROD786490 RXZ786486:RXZ786490 SHV786486:SHV786490 SRR786486:SRR786490 TBN786486:TBN786490 TLJ786486:TLJ786490 TVF786486:TVF786490 UFB786486:UFB786490 UOX786486:UOX786490 UYT786486:UYT786490 VIP786486:VIP786490 VSL786486:VSL786490 WCH786486:WCH786490 WMD786486:WMD786490 WVZ786486:WVZ786490 R852024:R852028 JN852022:JN852026 TJ852022:TJ852026 ADF852022:ADF852026 ANB852022:ANB852026 AWX852022:AWX852026 BGT852022:BGT852026 BQP852022:BQP852026 CAL852022:CAL852026 CKH852022:CKH852026 CUD852022:CUD852026 DDZ852022:DDZ852026 DNV852022:DNV852026 DXR852022:DXR852026 EHN852022:EHN852026 ERJ852022:ERJ852026 FBF852022:FBF852026 FLB852022:FLB852026 FUX852022:FUX852026 GET852022:GET852026 GOP852022:GOP852026 GYL852022:GYL852026 HIH852022:HIH852026 HSD852022:HSD852026 IBZ852022:IBZ852026 ILV852022:ILV852026 IVR852022:IVR852026 JFN852022:JFN852026 JPJ852022:JPJ852026 JZF852022:JZF852026 KJB852022:KJB852026 KSX852022:KSX852026 LCT852022:LCT852026 LMP852022:LMP852026 LWL852022:LWL852026 MGH852022:MGH852026 MQD852022:MQD852026 MZZ852022:MZZ852026 NJV852022:NJV852026 NTR852022:NTR852026 ODN852022:ODN852026 ONJ852022:ONJ852026 OXF852022:OXF852026 PHB852022:PHB852026 PQX852022:PQX852026 QAT852022:QAT852026 QKP852022:QKP852026 QUL852022:QUL852026 REH852022:REH852026 ROD852022:ROD852026 RXZ852022:RXZ852026 SHV852022:SHV852026 SRR852022:SRR852026 TBN852022:TBN852026 TLJ852022:TLJ852026 TVF852022:TVF852026 UFB852022:UFB852026 UOX852022:UOX852026 UYT852022:UYT852026 VIP852022:VIP852026 VSL852022:VSL852026 WCH852022:WCH852026 WMD852022:WMD852026 WVZ852022:WVZ852026 R917560:R917564 JN917558:JN917562 TJ917558:TJ917562 ADF917558:ADF917562 ANB917558:ANB917562 AWX917558:AWX917562 BGT917558:BGT917562 BQP917558:BQP917562 CAL917558:CAL917562 CKH917558:CKH917562 CUD917558:CUD917562 DDZ917558:DDZ917562 DNV917558:DNV917562 DXR917558:DXR917562 EHN917558:EHN917562 ERJ917558:ERJ917562 FBF917558:FBF917562 FLB917558:FLB917562 FUX917558:FUX917562 GET917558:GET917562 GOP917558:GOP917562 GYL917558:GYL917562 HIH917558:HIH917562 HSD917558:HSD917562 IBZ917558:IBZ917562 ILV917558:ILV917562 IVR917558:IVR917562 JFN917558:JFN917562 JPJ917558:JPJ917562 JZF917558:JZF917562 KJB917558:KJB917562 KSX917558:KSX917562 LCT917558:LCT917562 LMP917558:LMP917562 LWL917558:LWL917562 MGH917558:MGH917562 MQD917558:MQD917562 MZZ917558:MZZ917562 NJV917558:NJV917562 NTR917558:NTR917562 ODN917558:ODN917562 ONJ917558:ONJ917562 OXF917558:OXF917562 PHB917558:PHB917562 PQX917558:PQX917562 QAT917558:QAT917562 QKP917558:QKP917562 QUL917558:QUL917562 REH917558:REH917562 ROD917558:ROD917562 RXZ917558:RXZ917562 SHV917558:SHV917562 SRR917558:SRR917562 TBN917558:TBN917562 TLJ917558:TLJ917562 TVF917558:TVF917562 UFB917558:UFB917562 UOX917558:UOX917562 UYT917558:UYT917562 VIP917558:VIP917562 VSL917558:VSL917562 WCH917558:WCH917562 WMD917558:WMD917562 WVZ917558:WVZ917562 R983096:R983100 JN983094:JN983098 TJ983094:TJ983098 ADF983094:ADF983098 ANB983094:ANB983098 AWX983094:AWX983098 BGT983094:BGT983098 BQP983094:BQP983098 CAL983094:CAL983098 CKH983094:CKH983098 CUD983094:CUD983098 DDZ983094:DDZ983098 DNV983094:DNV983098 DXR983094:DXR983098 EHN983094:EHN983098 ERJ983094:ERJ983098 FBF983094:FBF983098 FLB983094:FLB983098 FUX983094:FUX983098 GET983094:GET983098 GOP983094:GOP983098 GYL983094:GYL983098 HIH983094:HIH983098 HSD983094:HSD983098 IBZ983094:IBZ983098 ILV983094:ILV983098 IVR983094:IVR983098 JFN983094:JFN983098 JPJ983094:JPJ983098 JZF983094:JZF983098 KJB983094:KJB983098 KSX983094:KSX983098 LCT983094:LCT983098 LMP983094:LMP983098 LWL983094:LWL983098 MGH983094:MGH983098 MQD983094:MQD983098 MZZ983094:MZZ983098 NJV983094:NJV983098 NTR983094:NTR983098 ODN983094:ODN983098 ONJ983094:ONJ983098 OXF983094:OXF983098 PHB983094:PHB983098 PQX983094:PQX983098 QAT983094:QAT983098 QKP983094:QKP983098 QUL983094:QUL983098 REH983094:REH983098 ROD983094:ROD983098 RXZ983094:RXZ983098 SHV983094:SHV983098 SRR983094:SRR983098 TBN983094:TBN983098 TLJ983094:TLJ983098 TVF983094:TVF983098 UFB983094:UFB983098 UOX983094:UOX983098 UYT983094:UYT983098 VIP983094:VIP983098 VSL983094:VSL983098 WCH983094:WCH983098 WMD983094:WMD983098 WVZ983094:WVZ983098 RXU983307:RXZ983310 JN97:JN106 TJ97:TJ106 ADF97:ADF106 ANB97:ANB106 AWX97:AWX106 BGT97:BGT106 BQP97:BQP106 CAL97:CAL106 CKH97:CKH106 CUD97:CUD106 DDZ97:DDZ106 DNV97:DNV106 DXR97:DXR106 EHN97:EHN106 ERJ97:ERJ106 FBF97:FBF106 FLB97:FLB106 FUX97:FUX106 GET97:GET106 GOP97:GOP106 GYL97:GYL106 HIH97:HIH106 HSD97:HSD106 IBZ97:IBZ106 ILV97:ILV106 IVR97:IVR106 JFN97:JFN106 JPJ97:JPJ106 JZF97:JZF106 KJB97:KJB106 KSX97:KSX106 LCT97:LCT106 LMP97:LMP106 LWL97:LWL106 MGH97:MGH106 MQD97:MQD106 MZZ97:MZZ106 NJV97:NJV106 NTR97:NTR106 ODN97:ODN106 ONJ97:ONJ106 OXF97:OXF106 PHB97:PHB106 PQX97:PQX106 QAT97:QAT106 QKP97:QKP106 QUL97:QUL106 REH97:REH106 ROD97:ROD106 RXZ97:RXZ106 SHV97:SHV106 SRR97:SRR106 TBN97:TBN106 TLJ97:TLJ106 TVF97:TVF106 UFB97:UFB106 UOX97:UOX106 UYT97:UYT106 VIP97:VIP106 VSL97:VSL106 WCH97:WCH106 WMD97:WMD106 WVZ97:WVZ106 R65600:R65604 JN65598:JN65602 TJ65598:TJ65602 ADF65598:ADF65602 ANB65598:ANB65602 AWX65598:AWX65602 BGT65598:BGT65602 BQP65598:BQP65602 CAL65598:CAL65602 CKH65598:CKH65602 CUD65598:CUD65602 DDZ65598:DDZ65602 DNV65598:DNV65602 DXR65598:DXR65602 EHN65598:EHN65602 ERJ65598:ERJ65602 FBF65598:FBF65602 FLB65598:FLB65602 FUX65598:FUX65602 GET65598:GET65602 GOP65598:GOP65602 GYL65598:GYL65602 HIH65598:HIH65602 HSD65598:HSD65602 IBZ65598:IBZ65602 ILV65598:ILV65602 IVR65598:IVR65602 JFN65598:JFN65602 JPJ65598:JPJ65602 JZF65598:JZF65602 KJB65598:KJB65602 KSX65598:KSX65602 LCT65598:LCT65602 LMP65598:LMP65602 LWL65598:LWL65602 MGH65598:MGH65602 MQD65598:MQD65602 MZZ65598:MZZ65602 NJV65598:NJV65602 NTR65598:NTR65602 ODN65598:ODN65602 ONJ65598:ONJ65602 OXF65598:OXF65602 PHB65598:PHB65602 PQX65598:PQX65602 QAT65598:QAT65602 QKP65598:QKP65602 QUL65598:QUL65602 REH65598:REH65602 ROD65598:ROD65602 RXZ65598:RXZ65602 SHV65598:SHV65602 SRR65598:SRR65602 TBN65598:TBN65602 TLJ65598:TLJ65602 TVF65598:TVF65602 UFB65598:UFB65602 UOX65598:UOX65602 UYT65598:UYT65602 VIP65598:VIP65602 VSL65598:VSL65602 WCH65598:WCH65602 WMD65598:WMD65602 WVZ65598:WVZ65602 R131136:R131140 JN131134:JN131138 TJ131134:TJ131138 ADF131134:ADF131138 ANB131134:ANB131138 AWX131134:AWX131138 BGT131134:BGT131138 BQP131134:BQP131138 CAL131134:CAL131138 CKH131134:CKH131138 CUD131134:CUD131138 DDZ131134:DDZ131138 DNV131134:DNV131138 DXR131134:DXR131138 EHN131134:EHN131138 ERJ131134:ERJ131138 FBF131134:FBF131138 FLB131134:FLB131138 FUX131134:FUX131138 GET131134:GET131138 GOP131134:GOP131138 GYL131134:GYL131138 HIH131134:HIH131138 HSD131134:HSD131138 IBZ131134:IBZ131138 ILV131134:ILV131138 IVR131134:IVR131138 JFN131134:JFN131138 JPJ131134:JPJ131138 JZF131134:JZF131138 KJB131134:KJB131138 KSX131134:KSX131138 LCT131134:LCT131138 LMP131134:LMP131138 LWL131134:LWL131138 MGH131134:MGH131138 MQD131134:MQD131138 MZZ131134:MZZ131138 NJV131134:NJV131138 NTR131134:NTR131138 ODN131134:ODN131138 ONJ131134:ONJ131138 OXF131134:OXF131138 PHB131134:PHB131138 PQX131134:PQX131138 QAT131134:QAT131138 QKP131134:QKP131138 QUL131134:QUL131138 REH131134:REH131138 ROD131134:ROD131138 RXZ131134:RXZ131138 SHV131134:SHV131138 SRR131134:SRR131138 TBN131134:TBN131138 TLJ131134:TLJ131138 TVF131134:TVF131138 UFB131134:UFB131138 UOX131134:UOX131138 UYT131134:UYT131138 VIP131134:VIP131138 VSL131134:VSL131138 WCH131134:WCH131138 WMD131134:WMD131138 WVZ131134:WVZ131138 R196672:R196676 JN196670:JN196674 TJ196670:TJ196674 ADF196670:ADF196674 ANB196670:ANB196674 AWX196670:AWX196674 BGT196670:BGT196674 BQP196670:BQP196674 CAL196670:CAL196674 CKH196670:CKH196674 CUD196670:CUD196674 DDZ196670:DDZ196674 DNV196670:DNV196674 DXR196670:DXR196674 EHN196670:EHN196674 ERJ196670:ERJ196674 FBF196670:FBF196674 FLB196670:FLB196674 FUX196670:FUX196674 GET196670:GET196674 GOP196670:GOP196674 GYL196670:GYL196674 HIH196670:HIH196674 HSD196670:HSD196674 IBZ196670:IBZ196674 ILV196670:ILV196674 IVR196670:IVR196674 JFN196670:JFN196674 JPJ196670:JPJ196674 JZF196670:JZF196674 KJB196670:KJB196674 KSX196670:KSX196674 LCT196670:LCT196674 LMP196670:LMP196674 LWL196670:LWL196674 MGH196670:MGH196674 MQD196670:MQD196674 MZZ196670:MZZ196674 NJV196670:NJV196674 NTR196670:NTR196674 ODN196670:ODN196674 ONJ196670:ONJ196674 OXF196670:OXF196674 PHB196670:PHB196674 PQX196670:PQX196674 QAT196670:QAT196674 QKP196670:QKP196674 QUL196670:QUL196674 REH196670:REH196674 ROD196670:ROD196674 RXZ196670:RXZ196674 SHV196670:SHV196674 SRR196670:SRR196674 TBN196670:TBN196674 TLJ196670:TLJ196674 TVF196670:TVF196674 UFB196670:UFB196674 UOX196670:UOX196674 UYT196670:UYT196674 VIP196670:VIP196674 VSL196670:VSL196674 WCH196670:WCH196674 WMD196670:WMD196674 WVZ196670:WVZ196674 R262208:R262212 JN262206:JN262210 TJ262206:TJ262210 ADF262206:ADF262210 ANB262206:ANB262210 AWX262206:AWX262210 BGT262206:BGT262210 BQP262206:BQP262210 CAL262206:CAL262210 CKH262206:CKH262210 CUD262206:CUD262210 DDZ262206:DDZ262210 DNV262206:DNV262210 DXR262206:DXR262210 EHN262206:EHN262210 ERJ262206:ERJ262210 FBF262206:FBF262210 FLB262206:FLB262210 FUX262206:FUX262210 GET262206:GET262210 GOP262206:GOP262210 GYL262206:GYL262210 HIH262206:HIH262210 HSD262206:HSD262210 IBZ262206:IBZ262210 ILV262206:ILV262210 IVR262206:IVR262210 JFN262206:JFN262210 JPJ262206:JPJ262210 JZF262206:JZF262210 KJB262206:KJB262210 KSX262206:KSX262210 LCT262206:LCT262210 LMP262206:LMP262210 LWL262206:LWL262210 MGH262206:MGH262210 MQD262206:MQD262210 MZZ262206:MZZ262210 NJV262206:NJV262210 NTR262206:NTR262210 ODN262206:ODN262210 ONJ262206:ONJ262210 OXF262206:OXF262210 PHB262206:PHB262210 PQX262206:PQX262210 QAT262206:QAT262210 QKP262206:QKP262210 QUL262206:QUL262210 REH262206:REH262210 ROD262206:ROD262210 RXZ262206:RXZ262210 SHV262206:SHV262210 SRR262206:SRR262210 TBN262206:TBN262210 TLJ262206:TLJ262210 TVF262206:TVF262210 UFB262206:UFB262210 UOX262206:UOX262210 UYT262206:UYT262210 VIP262206:VIP262210 VSL262206:VSL262210 WCH262206:WCH262210 WMD262206:WMD262210 WVZ262206:WVZ262210 R327744:R327748 JN327742:JN327746 TJ327742:TJ327746 ADF327742:ADF327746 ANB327742:ANB327746 AWX327742:AWX327746 BGT327742:BGT327746 BQP327742:BQP327746 CAL327742:CAL327746 CKH327742:CKH327746 CUD327742:CUD327746 DDZ327742:DDZ327746 DNV327742:DNV327746 DXR327742:DXR327746 EHN327742:EHN327746 ERJ327742:ERJ327746 FBF327742:FBF327746 FLB327742:FLB327746 FUX327742:FUX327746 GET327742:GET327746 GOP327742:GOP327746 GYL327742:GYL327746 HIH327742:HIH327746 HSD327742:HSD327746 IBZ327742:IBZ327746 ILV327742:ILV327746 IVR327742:IVR327746 JFN327742:JFN327746 JPJ327742:JPJ327746 JZF327742:JZF327746 KJB327742:KJB327746 KSX327742:KSX327746 LCT327742:LCT327746 LMP327742:LMP327746 LWL327742:LWL327746 MGH327742:MGH327746 MQD327742:MQD327746 MZZ327742:MZZ327746 NJV327742:NJV327746 NTR327742:NTR327746 ODN327742:ODN327746 ONJ327742:ONJ327746 OXF327742:OXF327746 PHB327742:PHB327746 PQX327742:PQX327746 QAT327742:QAT327746 QKP327742:QKP327746 QUL327742:QUL327746 REH327742:REH327746 ROD327742:ROD327746 RXZ327742:RXZ327746 SHV327742:SHV327746 SRR327742:SRR327746 TBN327742:TBN327746 TLJ327742:TLJ327746 TVF327742:TVF327746 UFB327742:UFB327746 UOX327742:UOX327746 UYT327742:UYT327746 VIP327742:VIP327746 VSL327742:VSL327746 WCH327742:WCH327746 WMD327742:WMD327746 WVZ327742:WVZ327746 R393280:R393284 JN393278:JN393282 TJ393278:TJ393282 ADF393278:ADF393282 ANB393278:ANB393282 AWX393278:AWX393282 BGT393278:BGT393282 BQP393278:BQP393282 CAL393278:CAL393282 CKH393278:CKH393282 CUD393278:CUD393282 DDZ393278:DDZ393282 DNV393278:DNV393282 DXR393278:DXR393282 EHN393278:EHN393282 ERJ393278:ERJ393282 FBF393278:FBF393282 FLB393278:FLB393282 FUX393278:FUX393282 GET393278:GET393282 GOP393278:GOP393282 GYL393278:GYL393282 HIH393278:HIH393282 HSD393278:HSD393282 IBZ393278:IBZ393282 ILV393278:ILV393282 IVR393278:IVR393282 JFN393278:JFN393282 JPJ393278:JPJ393282 JZF393278:JZF393282 KJB393278:KJB393282 KSX393278:KSX393282 LCT393278:LCT393282 LMP393278:LMP393282 LWL393278:LWL393282 MGH393278:MGH393282 MQD393278:MQD393282 MZZ393278:MZZ393282 NJV393278:NJV393282 NTR393278:NTR393282 ODN393278:ODN393282 ONJ393278:ONJ393282 OXF393278:OXF393282 PHB393278:PHB393282 PQX393278:PQX393282 QAT393278:QAT393282 QKP393278:QKP393282 QUL393278:QUL393282 REH393278:REH393282 ROD393278:ROD393282 RXZ393278:RXZ393282 SHV393278:SHV393282 SRR393278:SRR393282 TBN393278:TBN393282 TLJ393278:TLJ393282 TVF393278:TVF393282 UFB393278:UFB393282 UOX393278:UOX393282 UYT393278:UYT393282 VIP393278:VIP393282 VSL393278:VSL393282 WCH393278:WCH393282 WMD393278:WMD393282 WVZ393278:WVZ393282 R458816:R458820 JN458814:JN458818 TJ458814:TJ458818 ADF458814:ADF458818 ANB458814:ANB458818 AWX458814:AWX458818 BGT458814:BGT458818 BQP458814:BQP458818 CAL458814:CAL458818 CKH458814:CKH458818 CUD458814:CUD458818 DDZ458814:DDZ458818 DNV458814:DNV458818 DXR458814:DXR458818 EHN458814:EHN458818 ERJ458814:ERJ458818 FBF458814:FBF458818 FLB458814:FLB458818 FUX458814:FUX458818 GET458814:GET458818 GOP458814:GOP458818 GYL458814:GYL458818 HIH458814:HIH458818 HSD458814:HSD458818 IBZ458814:IBZ458818 ILV458814:ILV458818 IVR458814:IVR458818 JFN458814:JFN458818 JPJ458814:JPJ458818 JZF458814:JZF458818 KJB458814:KJB458818 KSX458814:KSX458818 LCT458814:LCT458818 LMP458814:LMP458818 LWL458814:LWL458818 MGH458814:MGH458818 MQD458814:MQD458818 MZZ458814:MZZ458818 NJV458814:NJV458818 NTR458814:NTR458818 ODN458814:ODN458818 ONJ458814:ONJ458818 OXF458814:OXF458818 PHB458814:PHB458818 PQX458814:PQX458818 QAT458814:QAT458818 QKP458814:QKP458818 QUL458814:QUL458818 REH458814:REH458818 ROD458814:ROD458818 RXZ458814:RXZ458818 SHV458814:SHV458818 SRR458814:SRR458818 TBN458814:TBN458818 TLJ458814:TLJ458818 TVF458814:TVF458818 UFB458814:UFB458818 UOX458814:UOX458818 UYT458814:UYT458818 VIP458814:VIP458818 VSL458814:VSL458818 WCH458814:WCH458818 WMD458814:WMD458818 WVZ458814:WVZ458818 R524352:R524356 JN524350:JN524354 TJ524350:TJ524354 ADF524350:ADF524354 ANB524350:ANB524354 AWX524350:AWX524354 BGT524350:BGT524354 BQP524350:BQP524354 CAL524350:CAL524354 CKH524350:CKH524354 CUD524350:CUD524354 DDZ524350:DDZ524354 DNV524350:DNV524354 DXR524350:DXR524354 EHN524350:EHN524354 ERJ524350:ERJ524354 FBF524350:FBF524354 FLB524350:FLB524354 FUX524350:FUX524354 GET524350:GET524354 GOP524350:GOP524354 GYL524350:GYL524354 HIH524350:HIH524354 HSD524350:HSD524354 IBZ524350:IBZ524354 ILV524350:ILV524354 IVR524350:IVR524354 JFN524350:JFN524354 JPJ524350:JPJ524354 JZF524350:JZF524354 KJB524350:KJB524354 KSX524350:KSX524354 LCT524350:LCT524354 LMP524350:LMP524354 LWL524350:LWL524354 MGH524350:MGH524354 MQD524350:MQD524354 MZZ524350:MZZ524354 NJV524350:NJV524354 NTR524350:NTR524354 ODN524350:ODN524354 ONJ524350:ONJ524354 OXF524350:OXF524354 PHB524350:PHB524354 PQX524350:PQX524354 QAT524350:QAT524354 QKP524350:QKP524354 QUL524350:QUL524354 REH524350:REH524354 ROD524350:ROD524354 RXZ524350:RXZ524354 SHV524350:SHV524354 SRR524350:SRR524354 TBN524350:TBN524354 TLJ524350:TLJ524354 TVF524350:TVF524354 UFB524350:UFB524354 UOX524350:UOX524354 UYT524350:UYT524354 VIP524350:VIP524354 VSL524350:VSL524354 WCH524350:WCH524354 WMD524350:WMD524354 WVZ524350:WVZ524354 R589888:R589892 JN589886:JN589890 TJ589886:TJ589890 ADF589886:ADF589890 ANB589886:ANB589890 AWX589886:AWX589890 BGT589886:BGT589890 BQP589886:BQP589890 CAL589886:CAL589890 CKH589886:CKH589890 CUD589886:CUD589890 DDZ589886:DDZ589890 DNV589886:DNV589890 DXR589886:DXR589890 EHN589886:EHN589890 ERJ589886:ERJ589890 FBF589886:FBF589890 FLB589886:FLB589890 FUX589886:FUX589890 GET589886:GET589890 GOP589886:GOP589890 GYL589886:GYL589890 HIH589886:HIH589890 HSD589886:HSD589890 IBZ589886:IBZ589890 ILV589886:ILV589890 IVR589886:IVR589890 JFN589886:JFN589890 JPJ589886:JPJ589890 JZF589886:JZF589890 KJB589886:KJB589890 KSX589886:KSX589890 LCT589886:LCT589890 LMP589886:LMP589890 LWL589886:LWL589890 MGH589886:MGH589890 MQD589886:MQD589890 MZZ589886:MZZ589890 NJV589886:NJV589890 NTR589886:NTR589890 ODN589886:ODN589890 ONJ589886:ONJ589890 OXF589886:OXF589890 PHB589886:PHB589890 PQX589886:PQX589890 QAT589886:QAT589890 QKP589886:QKP589890 QUL589886:QUL589890 REH589886:REH589890 ROD589886:ROD589890 RXZ589886:RXZ589890 SHV589886:SHV589890 SRR589886:SRR589890 TBN589886:TBN589890 TLJ589886:TLJ589890 TVF589886:TVF589890 UFB589886:UFB589890 UOX589886:UOX589890 UYT589886:UYT589890 VIP589886:VIP589890 VSL589886:VSL589890 WCH589886:WCH589890 WMD589886:WMD589890 WVZ589886:WVZ589890 R655424:R655428 JN655422:JN655426 TJ655422:TJ655426 ADF655422:ADF655426 ANB655422:ANB655426 AWX655422:AWX655426 BGT655422:BGT655426 BQP655422:BQP655426 CAL655422:CAL655426 CKH655422:CKH655426 CUD655422:CUD655426 DDZ655422:DDZ655426 DNV655422:DNV655426 DXR655422:DXR655426 EHN655422:EHN655426 ERJ655422:ERJ655426 FBF655422:FBF655426 FLB655422:FLB655426 FUX655422:FUX655426 GET655422:GET655426 GOP655422:GOP655426 GYL655422:GYL655426 HIH655422:HIH655426 HSD655422:HSD655426 IBZ655422:IBZ655426 ILV655422:ILV655426 IVR655422:IVR655426 JFN655422:JFN655426 JPJ655422:JPJ655426 JZF655422:JZF655426 KJB655422:KJB655426 KSX655422:KSX655426 LCT655422:LCT655426 LMP655422:LMP655426 LWL655422:LWL655426 MGH655422:MGH655426 MQD655422:MQD655426 MZZ655422:MZZ655426 NJV655422:NJV655426 NTR655422:NTR655426 ODN655422:ODN655426 ONJ655422:ONJ655426 OXF655422:OXF655426 PHB655422:PHB655426 PQX655422:PQX655426 QAT655422:QAT655426 QKP655422:QKP655426 QUL655422:QUL655426 REH655422:REH655426 ROD655422:ROD655426 RXZ655422:RXZ655426 SHV655422:SHV655426 SRR655422:SRR655426 TBN655422:TBN655426 TLJ655422:TLJ655426 TVF655422:TVF655426 UFB655422:UFB655426 UOX655422:UOX655426 UYT655422:UYT655426 VIP655422:VIP655426 VSL655422:VSL655426 WCH655422:WCH655426 WMD655422:WMD655426 WVZ655422:WVZ655426 R720960:R720964 JN720958:JN720962 TJ720958:TJ720962 ADF720958:ADF720962 ANB720958:ANB720962 AWX720958:AWX720962 BGT720958:BGT720962 BQP720958:BQP720962 CAL720958:CAL720962 CKH720958:CKH720962 CUD720958:CUD720962 DDZ720958:DDZ720962 DNV720958:DNV720962 DXR720958:DXR720962 EHN720958:EHN720962 ERJ720958:ERJ720962 FBF720958:FBF720962 FLB720958:FLB720962 FUX720958:FUX720962 GET720958:GET720962 GOP720958:GOP720962 GYL720958:GYL720962 HIH720958:HIH720962 HSD720958:HSD720962 IBZ720958:IBZ720962 ILV720958:ILV720962 IVR720958:IVR720962 JFN720958:JFN720962 JPJ720958:JPJ720962 JZF720958:JZF720962 KJB720958:KJB720962 KSX720958:KSX720962 LCT720958:LCT720962 LMP720958:LMP720962 LWL720958:LWL720962 MGH720958:MGH720962 MQD720958:MQD720962 MZZ720958:MZZ720962 NJV720958:NJV720962 NTR720958:NTR720962 ODN720958:ODN720962 ONJ720958:ONJ720962 OXF720958:OXF720962 PHB720958:PHB720962 PQX720958:PQX720962 QAT720958:QAT720962 QKP720958:QKP720962 QUL720958:QUL720962 REH720958:REH720962 ROD720958:ROD720962 RXZ720958:RXZ720962 SHV720958:SHV720962 SRR720958:SRR720962 TBN720958:TBN720962 TLJ720958:TLJ720962 TVF720958:TVF720962 UFB720958:UFB720962 UOX720958:UOX720962 UYT720958:UYT720962 VIP720958:VIP720962 VSL720958:VSL720962 WCH720958:WCH720962 WMD720958:WMD720962 WVZ720958:WVZ720962 R786496:R786500 JN786494:JN786498 TJ786494:TJ786498 ADF786494:ADF786498 ANB786494:ANB786498 AWX786494:AWX786498 BGT786494:BGT786498 BQP786494:BQP786498 CAL786494:CAL786498 CKH786494:CKH786498 CUD786494:CUD786498 DDZ786494:DDZ786498 DNV786494:DNV786498 DXR786494:DXR786498 EHN786494:EHN786498 ERJ786494:ERJ786498 FBF786494:FBF786498 FLB786494:FLB786498 FUX786494:FUX786498 GET786494:GET786498 GOP786494:GOP786498 GYL786494:GYL786498 HIH786494:HIH786498 HSD786494:HSD786498 IBZ786494:IBZ786498 ILV786494:ILV786498 IVR786494:IVR786498 JFN786494:JFN786498 JPJ786494:JPJ786498 JZF786494:JZF786498 KJB786494:KJB786498 KSX786494:KSX786498 LCT786494:LCT786498 LMP786494:LMP786498 LWL786494:LWL786498 MGH786494:MGH786498 MQD786494:MQD786498 MZZ786494:MZZ786498 NJV786494:NJV786498 NTR786494:NTR786498 ODN786494:ODN786498 ONJ786494:ONJ786498 OXF786494:OXF786498 PHB786494:PHB786498 PQX786494:PQX786498 QAT786494:QAT786498 QKP786494:QKP786498 QUL786494:QUL786498 REH786494:REH786498 ROD786494:ROD786498 RXZ786494:RXZ786498 SHV786494:SHV786498 SRR786494:SRR786498 TBN786494:TBN786498 TLJ786494:TLJ786498 TVF786494:TVF786498 UFB786494:UFB786498 UOX786494:UOX786498 UYT786494:UYT786498 VIP786494:VIP786498 VSL786494:VSL786498 WCH786494:WCH786498 WMD786494:WMD786498 WVZ786494:WVZ786498 R852032:R852036 JN852030:JN852034 TJ852030:TJ852034 ADF852030:ADF852034 ANB852030:ANB852034 AWX852030:AWX852034 BGT852030:BGT852034 BQP852030:BQP852034 CAL852030:CAL852034 CKH852030:CKH852034 CUD852030:CUD852034 DDZ852030:DDZ852034 DNV852030:DNV852034 DXR852030:DXR852034 EHN852030:EHN852034 ERJ852030:ERJ852034 FBF852030:FBF852034 FLB852030:FLB852034 FUX852030:FUX852034 GET852030:GET852034 GOP852030:GOP852034 GYL852030:GYL852034 HIH852030:HIH852034 HSD852030:HSD852034 IBZ852030:IBZ852034 ILV852030:ILV852034 IVR852030:IVR852034 JFN852030:JFN852034 JPJ852030:JPJ852034 JZF852030:JZF852034 KJB852030:KJB852034 KSX852030:KSX852034 LCT852030:LCT852034 LMP852030:LMP852034 LWL852030:LWL852034 MGH852030:MGH852034 MQD852030:MQD852034 MZZ852030:MZZ852034 NJV852030:NJV852034 NTR852030:NTR852034 ODN852030:ODN852034 ONJ852030:ONJ852034 OXF852030:OXF852034 PHB852030:PHB852034 PQX852030:PQX852034 QAT852030:QAT852034 QKP852030:QKP852034 QUL852030:QUL852034 REH852030:REH852034 ROD852030:ROD852034 RXZ852030:RXZ852034 SHV852030:SHV852034 SRR852030:SRR852034 TBN852030:TBN852034 TLJ852030:TLJ852034 TVF852030:TVF852034 UFB852030:UFB852034 UOX852030:UOX852034 UYT852030:UYT852034 VIP852030:VIP852034 VSL852030:VSL852034 WCH852030:WCH852034 WMD852030:WMD852034 WVZ852030:WVZ852034 R917568:R917572 JN917566:JN917570 TJ917566:TJ917570 ADF917566:ADF917570 ANB917566:ANB917570 AWX917566:AWX917570 BGT917566:BGT917570 BQP917566:BQP917570 CAL917566:CAL917570 CKH917566:CKH917570 CUD917566:CUD917570 DDZ917566:DDZ917570 DNV917566:DNV917570 DXR917566:DXR917570 EHN917566:EHN917570 ERJ917566:ERJ917570 FBF917566:FBF917570 FLB917566:FLB917570 FUX917566:FUX917570 GET917566:GET917570 GOP917566:GOP917570 GYL917566:GYL917570 HIH917566:HIH917570 HSD917566:HSD917570 IBZ917566:IBZ917570 ILV917566:ILV917570 IVR917566:IVR917570 JFN917566:JFN917570 JPJ917566:JPJ917570 JZF917566:JZF917570 KJB917566:KJB917570 KSX917566:KSX917570 LCT917566:LCT917570 LMP917566:LMP917570 LWL917566:LWL917570 MGH917566:MGH917570 MQD917566:MQD917570 MZZ917566:MZZ917570 NJV917566:NJV917570 NTR917566:NTR917570 ODN917566:ODN917570 ONJ917566:ONJ917570 OXF917566:OXF917570 PHB917566:PHB917570 PQX917566:PQX917570 QAT917566:QAT917570 QKP917566:QKP917570 QUL917566:QUL917570 REH917566:REH917570 ROD917566:ROD917570 RXZ917566:RXZ917570 SHV917566:SHV917570 SRR917566:SRR917570 TBN917566:TBN917570 TLJ917566:TLJ917570 TVF917566:TVF917570 UFB917566:UFB917570 UOX917566:UOX917570 UYT917566:UYT917570 VIP917566:VIP917570 VSL917566:VSL917570 WCH917566:WCH917570 WMD917566:WMD917570 WVZ917566:WVZ917570 R983104:R983108 JN983102:JN983106 TJ983102:TJ983106 ADF983102:ADF983106 ANB983102:ANB983106 AWX983102:AWX983106 BGT983102:BGT983106 BQP983102:BQP983106 CAL983102:CAL983106 CKH983102:CKH983106 CUD983102:CUD983106 DDZ983102:DDZ983106 DNV983102:DNV983106 DXR983102:DXR983106 EHN983102:EHN983106 ERJ983102:ERJ983106 FBF983102:FBF983106 FLB983102:FLB983106 FUX983102:FUX983106 GET983102:GET983106 GOP983102:GOP983106 GYL983102:GYL983106 HIH983102:HIH983106 HSD983102:HSD983106 IBZ983102:IBZ983106 ILV983102:ILV983106 IVR983102:IVR983106 JFN983102:JFN983106 JPJ983102:JPJ983106 JZF983102:JZF983106 KJB983102:KJB983106 KSX983102:KSX983106 LCT983102:LCT983106 LMP983102:LMP983106 LWL983102:LWL983106 MGH983102:MGH983106 MQD983102:MQD983106 MZZ983102:MZZ983106 NJV983102:NJV983106 NTR983102:NTR983106 ODN983102:ODN983106 ONJ983102:ONJ983106 OXF983102:OXF983106 PHB983102:PHB983106 PQX983102:PQX983106 QAT983102:QAT983106 QKP983102:QKP983106 QUL983102:QUL983106 REH983102:REH983106 ROD983102:ROD983106 RXZ983102:RXZ983106 SHV983102:SHV983106 SRR983102:SRR983106 TBN983102:TBN983106 TLJ983102:TLJ983106 TVF983102:TVF983106 UFB983102:UFB983106 UOX983102:UOX983106 UYT983102:UYT983106 VIP983102:VIP983106 VSL983102:VSL983106 WCH983102:WCH983106 WMD983102:WMD983106 WVZ983102:WVZ983106 SHQ983307:SHV983310 JN110:JN119 TJ110:TJ119 ADF110:ADF119 ANB110:ANB119 AWX110:AWX119 BGT110:BGT119 BQP110:BQP119 CAL110:CAL119 CKH110:CKH119 CUD110:CUD119 DDZ110:DDZ119 DNV110:DNV119 DXR110:DXR119 EHN110:EHN119 ERJ110:ERJ119 FBF110:FBF119 FLB110:FLB119 FUX110:FUX119 GET110:GET119 GOP110:GOP119 GYL110:GYL119 HIH110:HIH119 HSD110:HSD119 IBZ110:IBZ119 ILV110:ILV119 IVR110:IVR119 JFN110:JFN119 JPJ110:JPJ119 JZF110:JZF119 KJB110:KJB119 KSX110:KSX119 LCT110:LCT119 LMP110:LMP119 LWL110:LWL119 MGH110:MGH119 MQD110:MQD119 MZZ110:MZZ119 NJV110:NJV119 NTR110:NTR119 ODN110:ODN119 ONJ110:ONJ119 OXF110:OXF119 PHB110:PHB119 PQX110:PQX119 QAT110:QAT119 QKP110:QKP119 QUL110:QUL119 REH110:REH119 ROD110:ROD119 RXZ110:RXZ119 SHV110:SHV119 SRR110:SRR119 TBN110:TBN119 TLJ110:TLJ119 TVF110:TVF119 UFB110:UFB119 UOX110:UOX119 UYT110:UYT119 VIP110:VIP119 VSL110:VSL119 WCH110:WCH119 WMD110:WMD119 WVZ110:WVZ119 R65608:R65612 JN65606:JN65610 TJ65606:TJ65610 ADF65606:ADF65610 ANB65606:ANB65610 AWX65606:AWX65610 BGT65606:BGT65610 BQP65606:BQP65610 CAL65606:CAL65610 CKH65606:CKH65610 CUD65606:CUD65610 DDZ65606:DDZ65610 DNV65606:DNV65610 DXR65606:DXR65610 EHN65606:EHN65610 ERJ65606:ERJ65610 FBF65606:FBF65610 FLB65606:FLB65610 FUX65606:FUX65610 GET65606:GET65610 GOP65606:GOP65610 GYL65606:GYL65610 HIH65606:HIH65610 HSD65606:HSD65610 IBZ65606:IBZ65610 ILV65606:ILV65610 IVR65606:IVR65610 JFN65606:JFN65610 JPJ65606:JPJ65610 JZF65606:JZF65610 KJB65606:KJB65610 KSX65606:KSX65610 LCT65606:LCT65610 LMP65606:LMP65610 LWL65606:LWL65610 MGH65606:MGH65610 MQD65606:MQD65610 MZZ65606:MZZ65610 NJV65606:NJV65610 NTR65606:NTR65610 ODN65606:ODN65610 ONJ65606:ONJ65610 OXF65606:OXF65610 PHB65606:PHB65610 PQX65606:PQX65610 QAT65606:QAT65610 QKP65606:QKP65610 QUL65606:QUL65610 REH65606:REH65610 ROD65606:ROD65610 RXZ65606:RXZ65610 SHV65606:SHV65610 SRR65606:SRR65610 TBN65606:TBN65610 TLJ65606:TLJ65610 TVF65606:TVF65610 UFB65606:UFB65610 UOX65606:UOX65610 UYT65606:UYT65610 VIP65606:VIP65610 VSL65606:VSL65610 WCH65606:WCH65610 WMD65606:WMD65610 WVZ65606:WVZ65610 R131144:R131148 JN131142:JN131146 TJ131142:TJ131146 ADF131142:ADF131146 ANB131142:ANB131146 AWX131142:AWX131146 BGT131142:BGT131146 BQP131142:BQP131146 CAL131142:CAL131146 CKH131142:CKH131146 CUD131142:CUD131146 DDZ131142:DDZ131146 DNV131142:DNV131146 DXR131142:DXR131146 EHN131142:EHN131146 ERJ131142:ERJ131146 FBF131142:FBF131146 FLB131142:FLB131146 FUX131142:FUX131146 GET131142:GET131146 GOP131142:GOP131146 GYL131142:GYL131146 HIH131142:HIH131146 HSD131142:HSD131146 IBZ131142:IBZ131146 ILV131142:ILV131146 IVR131142:IVR131146 JFN131142:JFN131146 JPJ131142:JPJ131146 JZF131142:JZF131146 KJB131142:KJB131146 KSX131142:KSX131146 LCT131142:LCT131146 LMP131142:LMP131146 LWL131142:LWL131146 MGH131142:MGH131146 MQD131142:MQD131146 MZZ131142:MZZ131146 NJV131142:NJV131146 NTR131142:NTR131146 ODN131142:ODN131146 ONJ131142:ONJ131146 OXF131142:OXF131146 PHB131142:PHB131146 PQX131142:PQX131146 QAT131142:QAT131146 QKP131142:QKP131146 QUL131142:QUL131146 REH131142:REH131146 ROD131142:ROD131146 RXZ131142:RXZ131146 SHV131142:SHV131146 SRR131142:SRR131146 TBN131142:TBN131146 TLJ131142:TLJ131146 TVF131142:TVF131146 UFB131142:UFB131146 UOX131142:UOX131146 UYT131142:UYT131146 VIP131142:VIP131146 VSL131142:VSL131146 WCH131142:WCH131146 WMD131142:WMD131146 WVZ131142:WVZ131146 R196680:R196684 JN196678:JN196682 TJ196678:TJ196682 ADF196678:ADF196682 ANB196678:ANB196682 AWX196678:AWX196682 BGT196678:BGT196682 BQP196678:BQP196682 CAL196678:CAL196682 CKH196678:CKH196682 CUD196678:CUD196682 DDZ196678:DDZ196682 DNV196678:DNV196682 DXR196678:DXR196682 EHN196678:EHN196682 ERJ196678:ERJ196682 FBF196678:FBF196682 FLB196678:FLB196682 FUX196678:FUX196682 GET196678:GET196682 GOP196678:GOP196682 GYL196678:GYL196682 HIH196678:HIH196682 HSD196678:HSD196682 IBZ196678:IBZ196682 ILV196678:ILV196682 IVR196678:IVR196682 JFN196678:JFN196682 JPJ196678:JPJ196682 JZF196678:JZF196682 KJB196678:KJB196682 KSX196678:KSX196682 LCT196678:LCT196682 LMP196678:LMP196682 LWL196678:LWL196682 MGH196678:MGH196682 MQD196678:MQD196682 MZZ196678:MZZ196682 NJV196678:NJV196682 NTR196678:NTR196682 ODN196678:ODN196682 ONJ196678:ONJ196682 OXF196678:OXF196682 PHB196678:PHB196682 PQX196678:PQX196682 QAT196678:QAT196682 QKP196678:QKP196682 QUL196678:QUL196682 REH196678:REH196682 ROD196678:ROD196682 RXZ196678:RXZ196682 SHV196678:SHV196682 SRR196678:SRR196682 TBN196678:TBN196682 TLJ196678:TLJ196682 TVF196678:TVF196682 UFB196678:UFB196682 UOX196678:UOX196682 UYT196678:UYT196682 VIP196678:VIP196682 VSL196678:VSL196682 WCH196678:WCH196682 WMD196678:WMD196682 WVZ196678:WVZ196682 R262216:R262220 JN262214:JN262218 TJ262214:TJ262218 ADF262214:ADF262218 ANB262214:ANB262218 AWX262214:AWX262218 BGT262214:BGT262218 BQP262214:BQP262218 CAL262214:CAL262218 CKH262214:CKH262218 CUD262214:CUD262218 DDZ262214:DDZ262218 DNV262214:DNV262218 DXR262214:DXR262218 EHN262214:EHN262218 ERJ262214:ERJ262218 FBF262214:FBF262218 FLB262214:FLB262218 FUX262214:FUX262218 GET262214:GET262218 GOP262214:GOP262218 GYL262214:GYL262218 HIH262214:HIH262218 HSD262214:HSD262218 IBZ262214:IBZ262218 ILV262214:ILV262218 IVR262214:IVR262218 JFN262214:JFN262218 JPJ262214:JPJ262218 JZF262214:JZF262218 KJB262214:KJB262218 KSX262214:KSX262218 LCT262214:LCT262218 LMP262214:LMP262218 LWL262214:LWL262218 MGH262214:MGH262218 MQD262214:MQD262218 MZZ262214:MZZ262218 NJV262214:NJV262218 NTR262214:NTR262218 ODN262214:ODN262218 ONJ262214:ONJ262218 OXF262214:OXF262218 PHB262214:PHB262218 PQX262214:PQX262218 QAT262214:QAT262218 QKP262214:QKP262218 QUL262214:QUL262218 REH262214:REH262218 ROD262214:ROD262218 RXZ262214:RXZ262218 SHV262214:SHV262218 SRR262214:SRR262218 TBN262214:TBN262218 TLJ262214:TLJ262218 TVF262214:TVF262218 UFB262214:UFB262218 UOX262214:UOX262218 UYT262214:UYT262218 VIP262214:VIP262218 VSL262214:VSL262218 WCH262214:WCH262218 WMD262214:WMD262218 WVZ262214:WVZ262218 R327752:R327756 JN327750:JN327754 TJ327750:TJ327754 ADF327750:ADF327754 ANB327750:ANB327754 AWX327750:AWX327754 BGT327750:BGT327754 BQP327750:BQP327754 CAL327750:CAL327754 CKH327750:CKH327754 CUD327750:CUD327754 DDZ327750:DDZ327754 DNV327750:DNV327754 DXR327750:DXR327754 EHN327750:EHN327754 ERJ327750:ERJ327754 FBF327750:FBF327754 FLB327750:FLB327754 FUX327750:FUX327754 GET327750:GET327754 GOP327750:GOP327754 GYL327750:GYL327754 HIH327750:HIH327754 HSD327750:HSD327754 IBZ327750:IBZ327754 ILV327750:ILV327754 IVR327750:IVR327754 JFN327750:JFN327754 JPJ327750:JPJ327754 JZF327750:JZF327754 KJB327750:KJB327754 KSX327750:KSX327754 LCT327750:LCT327754 LMP327750:LMP327754 LWL327750:LWL327754 MGH327750:MGH327754 MQD327750:MQD327754 MZZ327750:MZZ327754 NJV327750:NJV327754 NTR327750:NTR327754 ODN327750:ODN327754 ONJ327750:ONJ327754 OXF327750:OXF327754 PHB327750:PHB327754 PQX327750:PQX327754 QAT327750:QAT327754 QKP327750:QKP327754 QUL327750:QUL327754 REH327750:REH327754 ROD327750:ROD327754 RXZ327750:RXZ327754 SHV327750:SHV327754 SRR327750:SRR327754 TBN327750:TBN327754 TLJ327750:TLJ327754 TVF327750:TVF327754 UFB327750:UFB327754 UOX327750:UOX327754 UYT327750:UYT327754 VIP327750:VIP327754 VSL327750:VSL327754 WCH327750:WCH327754 WMD327750:WMD327754 WVZ327750:WVZ327754 R393288:R393292 JN393286:JN393290 TJ393286:TJ393290 ADF393286:ADF393290 ANB393286:ANB393290 AWX393286:AWX393290 BGT393286:BGT393290 BQP393286:BQP393290 CAL393286:CAL393290 CKH393286:CKH393290 CUD393286:CUD393290 DDZ393286:DDZ393290 DNV393286:DNV393290 DXR393286:DXR393290 EHN393286:EHN393290 ERJ393286:ERJ393290 FBF393286:FBF393290 FLB393286:FLB393290 FUX393286:FUX393290 GET393286:GET393290 GOP393286:GOP393290 GYL393286:GYL393290 HIH393286:HIH393290 HSD393286:HSD393290 IBZ393286:IBZ393290 ILV393286:ILV393290 IVR393286:IVR393290 JFN393286:JFN393290 JPJ393286:JPJ393290 JZF393286:JZF393290 KJB393286:KJB393290 KSX393286:KSX393290 LCT393286:LCT393290 LMP393286:LMP393290 LWL393286:LWL393290 MGH393286:MGH393290 MQD393286:MQD393290 MZZ393286:MZZ393290 NJV393286:NJV393290 NTR393286:NTR393290 ODN393286:ODN393290 ONJ393286:ONJ393290 OXF393286:OXF393290 PHB393286:PHB393290 PQX393286:PQX393290 QAT393286:QAT393290 QKP393286:QKP393290 QUL393286:QUL393290 REH393286:REH393290 ROD393286:ROD393290 RXZ393286:RXZ393290 SHV393286:SHV393290 SRR393286:SRR393290 TBN393286:TBN393290 TLJ393286:TLJ393290 TVF393286:TVF393290 UFB393286:UFB393290 UOX393286:UOX393290 UYT393286:UYT393290 VIP393286:VIP393290 VSL393286:VSL393290 WCH393286:WCH393290 WMD393286:WMD393290 WVZ393286:WVZ393290 R458824:R458828 JN458822:JN458826 TJ458822:TJ458826 ADF458822:ADF458826 ANB458822:ANB458826 AWX458822:AWX458826 BGT458822:BGT458826 BQP458822:BQP458826 CAL458822:CAL458826 CKH458822:CKH458826 CUD458822:CUD458826 DDZ458822:DDZ458826 DNV458822:DNV458826 DXR458822:DXR458826 EHN458822:EHN458826 ERJ458822:ERJ458826 FBF458822:FBF458826 FLB458822:FLB458826 FUX458822:FUX458826 GET458822:GET458826 GOP458822:GOP458826 GYL458822:GYL458826 HIH458822:HIH458826 HSD458822:HSD458826 IBZ458822:IBZ458826 ILV458822:ILV458826 IVR458822:IVR458826 JFN458822:JFN458826 JPJ458822:JPJ458826 JZF458822:JZF458826 KJB458822:KJB458826 KSX458822:KSX458826 LCT458822:LCT458826 LMP458822:LMP458826 LWL458822:LWL458826 MGH458822:MGH458826 MQD458822:MQD458826 MZZ458822:MZZ458826 NJV458822:NJV458826 NTR458822:NTR458826 ODN458822:ODN458826 ONJ458822:ONJ458826 OXF458822:OXF458826 PHB458822:PHB458826 PQX458822:PQX458826 QAT458822:QAT458826 QKP458822:QKP458826 QUL458822:QUL458826 REH458822:REH458826 ROD458822:ROD458826 RXZ458822:RXZ458826 SHV458822:SHV458826 SRR458822:SRR458826 TBN458822:TBN458826 TLJ458822:TLJ458826 TVF458822:TVF458826 UFB458822:UFB458826 UOX458822:UOX458826 UYT458822:UYT458826 VIP458822:VIP458826 VSL458822:VSL458826 WCH458822:WCH458826 WMD458822:WMD458826 WVZ458822:WVZ458826 R524360:R524364 JN524358:JN524362 TJ524358:TJ524362 ADF524358:ADF524362 ANB524358:ANB524362 AWX524358:AWX524362 BGT524358:BGT524362 BQP524358:BQP524362 CAL524358:CAL524362 CKH524358:CKH524362 CUD524358:CUD524362 DDZ524358:DDZ524362 DNV524358:DNV524362 DXR524358:DXR524362 EHN524358:EHN524362 ERJ524358:ERJ524362 FBF524358:FBF524362 FLB524358:FLB524362 FUX524358:FUX524362 GET524358:GET524362 GOP524358:GOP524362 GYL524358:GYL524362 HIH524358:HIH524362 HSD524358:HSD524362 IBZ524358:IBZ524362 ILV524358:ILV524362 IVR524358:IVR524362 JFN524358:JFN524362 JPJ524358:JPJ524362 JZF524358:JZF524362 KJB524358:KJB524362 KSX524358:KSX524362 LCT524358:LCT524362 LMP524358:LMP524362 LWL524358:LWL524362 MGH524358:MGH524362 MQD524358:MQD524362 MZZ524358:MZZ524362 NJV524358:NJV524362 NTR524358:NTR524362 ODN524358:ODN524362 ONJ524358:ONJ524362 OXF524358:OXF524362 PHB524358:PHB524362 PQX524358:PQX524362 QAT524358:QAT524362 QKP524358:QKP524362 QUL524358:QUL524362 REH524358:REH524362 ROD524358:ROD524362 RXZ524358:RXZ524362 SHV524358:SHV524362 SRR524358:SRR524362 TBN524358:TBN524362 TLJ524358:TLJ524362 TVF524358:TVF524362 UFB524358:UFB524362 UOX524358:UOX524362 UYT524358:UYT524362 VIP524358:VIP524362 VSL524358:VSL524362 WCH524358:WCH524362 WMD524358:WMD524362 WVZ524358:WVZ524362 R589896:R589900 JN589894:JN589898 TJ589894:TJ589898 ADF589894:ADF589898 ANB589894:ANB589898 AWX589894:AWX589898 BGT589894:BGT589898 BQP589894:BQP589898 CAL589894:CAL589898 CKH589894:CKH589898 CUD589894:CUD589898 DDZ589894:DDZ589898 DNV589894:DNV589898 DXR589894:DXR589898 EHN589894:EHN589898 ERJ589894:ERJ589898 FBF589894:FBF589898 FLB589894:FLB589898 FUX589894:FUX589898 GET589894:GET589898 GOP589894:GOP589898 GYL589894:GYL589898 HIH589894:HIH589898 HSD589894:HSD589898 IBZ589894:IBZ589898 ILV589894:ILV589898 IVR589894:IVR589898 JFN589894:JFN589898 JPJ589894:JPJ589898 JZF589894:JZF589898 KJB589894:KJB589898 KSX589894:KSX589898 LCT589894:LCT589898 LMP589894:LMP589898 LWL589894:LWL589898 MGH589894:MGH589898 MQD589894:MQD589898 MZZ589894:MZZ589898 NJV589894:NJV589898 NTR589894:NTR589898 ODN589894:ODN589898 ONJ589894:ONJ589898 OXF589894:OXF589898 PHB589894:PHB589898 PQX589894:PQX589898 QAT589894:QAT589898 QKP589894:QKP589898 QUL589894:QUL589898 REH589894:REH589898 ROD589894:ROD589898 RXZ589894:RXZ589898 SHV589894:SHV589898 SRR589894:SRR589898 TBN589894:TBN589898 TLJ589894:TLJ589898 TVF589894:TVF589898 UFB589894:UFB589898 UOX589894:UOX589898 UYT589894:UYT589898 VIP589894:VIP589898 VSL589894:VSL589898 WCH589894:WCH589898 WMD589894:WMD589898 WVZ589894:WVZ589898 R655432:R655436 JN655430:JN655434 TJ655430:TJ655434 ADF655430:ADF655434 ANB655430:ANB655434 AWX655430:AWX655434 BGT655430:BGT655434 BQP655430:BQP655434 CAL655430:CAL655434 CKH655430:CKH655434 CUD655430:CUD655434 DDZ655430:DDZ655434 DNV655430:DNV655434 DXR655430:DXR655434 EHN655430:EHN655434 ERJ655430:ERJ655434 FBF655430:FBF655434 FLB655430:FLB655434 FUX655430:FUX655434 GET655430:GET655434 GOP655430:GOP655434 GYL655430:GYL655434 HIH655430:HIH655434 HSD655430:HSD655434 IBZ655430:IBZ655434 ILV655430:ILV655434 IVR655430:IVR655434 JFN655430:JFN655434 JPJ655430:JPJ655434 JZF655430:JZF655434 KJB655430:KJB655434 KSX655430:KSX655434 LCT655430:LCT655434 LMP655430:LMP655434 LWL655430:LWL655434 MGH655430:MGH655434 MQD655430:MQD655434 MZZ655430:MZZ655434 NJV655430:NJV655434 NTR655430:NTR655434 ODN655430:ODN655434 ONJ655430:ONJ655434 OXF655430:OXF655434 PHB655430:PHB655434 PQX655430:PQX655434 QAT655430:QAT655434 QKP655430:QKP655434 QUL655430:QUL655434 REH655430:REH655434 ROD655430:ROD655434 RXZ655430:RXZ655434 SHV655430:SHV655434 SRR655430:SRR655434 TBN655430:TBN655434 TLJ655430:TLJ655434 TVF655430:TVF655434 UFB655430:UFB655434 UOX655430:UOX655434 UYT655430:UYT655434 VIP655430:VIP655434 VSL655430:VSL655434 WCH655430:WCH655434 WMD655430:WMD655434 WVZ655430:WVZ655434 R720968:R720972 JN720966:JN720970 TJ720966:TJ720970 ADF720966:ADF720970 ANB720966:ANB720970 AWX720966:AWX720970 BGT720966:BGT720970 BQP720966:BQP720970 CAL720966:CAL720970 CKH720966:CKH720970 CUD720966:CUD720970 DDZ720966:DDZ720970 DNV720966:DNV720970 DXR720966:DXR720970 EHN720966:EHN720970 ERJ720966:ERJ720970 FBF720966:FBF720970 FLB720966:FLB720970 FUX720966:FUX720970 GET720966:GET720970 GOP720966:GOP720970 GYL720966:GYL720970 HIH720966:HIH720970 HSD720966:HSD720970 IBZ720966:IBZ720970 ILV720966:ILV720970 IVR720966:IVR720970 JFN720966:JFN720970 JPJ720966:JPJ720970 JZF720966:JZF720970 KJB720966:KJB720970 KSX720966:KSX720970 LCT720966:LCT720970 LMP720966:LMP720970 LWL720966:LWL720970 MGH720966:MGH720970 MQD720966:MQD720970 MZZ720966:MZZ720970 NJV720966:NJV720970 NTR720966:NTR720970 ODN720966:ODN720970 ONJ720966:ONJ720970 OXF720966:OXF720970 PHB720966:PHB720970 PQX720966:PQX720970 QAT720966:QAT720970 QKP720966:QKP720970 QUL720966:QUL720970 REH720966:REH720970 ROD720966:ROD720970 RXZ720966:RXZ720970 SHV720966:SHV720970 SRR720966:SRR720970 TBN720966:TBN720970 TLJ720966:TLJ720970 TVF720966:TVF720970 UFB720966:UFB720970 UOX720966:UOX720970 UYT720966:UYT720970 VIP720966:VIP720970 VSL720966:VSL720970 WCH720966:WCH720970 WMD720966:WMD720970 WVZ720966:WVZ720970 R786504:R786508 JN786502:JN786506 TJ786502:TJ786506 ADF786502:ADF786506 ANB786502:ANB786506 AWX786502:AWX786506 BGT786502:BGT786506 BQP786502:BQP786506 CAL786502:CAL786506 CKH786502:CKH786506 CUD786502:CUD786506 DDZ786502:DDZ786506 DNV786502:DNV786506 DXR786502:DXR786506 EHN786502:EHN786506 ERJ786502:ERJ786506 FBF786502:FBF786506 FLB786502:FLB786506 FUX786502:FUX786506 GET786502:GET786506 GOP786502:GOP786506 GYL786502:GYL786506 HIH786502:HIH786506 HSD786502:HSD786506 IBZ786502:IBZ786506 ILV786502:ILV786506 IVR786502:IVR786506 JFN786502:JFN786506 JPJ786502:JPJ786506 JZF786502:JZF786506 KJB786502:KJB786506 KSX786502:KSX786506 LCT786502:LCT786506 LMP786502:LMP786506 LWL786502:LWL786506 MGH786502:MGH786506 MQD786502:MQD786506 MZZ786502:MZZ786506 NJV786502:NJV786506 NTR786502:NTR786506 ODN786502:ODN786506 ONJ786502:ONJ786506 OXF786502:OXF786506 PHB786502:PHB786506 PQX786502:PQX786506 QAT786502:QAT786506 QKP786502:QKP786506 QUL786502:QUL786506 REH786502:REH786506 ROD786502:ROD786506 RXZ786502:RXZ786506 SHV786502:SHV786506 SRR786502:SRR786506 TBN786502:TBN786506 TLJ786502:TLJ786506 TVF786502:TVF786506 UFB786502:UFB786506 UOX786502:UOX786506 UYT786502:UYT786506 VIP786502:VIP786506 VSL786502:VSL786506 WCH786502:WCH786506 WMD786502:WMD786506 WVZ786502:WVZ786506 R852040:R852044 JN852038:JN852042 TJ852038:TJ852042 ADF852038:ADF852042 ANB852038:ANB852042 AWX852038:AWX852042 BGT852038:BGT852042 BQP852038:BQP852042 CAL852038:CAL852042 CKH852038:CKH852042 CUD852038:CUD852042 DDZ852038:DDZ852042 DNV852038:DNV852042 DXR852038:DXR852042 EHN852038:EHN852042 ERJ852038:ERJ852042 FBF852038:FBF852042 FLB852038:FLB852042 FUX852038:FUX852042 GET852038:GET852042 GOP852038:GOP852042 GYL852038:GYL852042 HIH852038:HIH852042 HSD852038:HSD852042 IBZ852038:IBZ852042 ILV852038:ILV852042 IVR852038:IVR852042 JFN852038:JFN852042 JPJ852038:JPJ852042 JZF852038:JZF852042 KJB852038:KJB852042 KSX852038:KSX852042 LCT852038:LCT852042 LMP852038:LMP852042 LWL852038:LWL852042 MGH852038:MGH852042 MQD852038:MQD852042 MZZ852038:MZZ852042 NJV852038:NJV852042 NTR852038:NTR852042 ODN852038:ODN852042 ONJ852038:ONJ852042 OXF852038:OXF852042 PHB852038:PHB852042 PQX852038:PQX852042 QAT852038:QAT852042 QKP852038:QKP852042 QUL852038:QUL852042 REH852038:REH852042 ROD852038:ROD852042 RXZ852038:RXZ852042 SHV852038:SHV852042 SRR852038:SRR852042 TBN852038:TBN852042 TLJ852038:TLJ852042 TVF852038:TVF852042 UFB852038:UFB852042 UOX852038:UOX852042 UYT852038:UYT852042 VIP852038:VIP852042 VSL852038:VSL852042 WCH852038:WCH852042 WMD852038:WMD852042 WVZ852038:WVZ852042 R917576:R917580 JN917574:JN917578 TJ917574:TJ917578 ADF917574:ADF917578 ANB917574:ANB917578 AWX917574:AWX917578 BGT917574:BGT917578 BQP917574:BQP917578 CAL917574:CAL917578 CKH917574:CKH917578 CUD917574:CUD917578 DDZ917574:DDZ917578 DNV917574:DNV917578 DXR917574:DXR917578 EHN917574:EHN917578 ERJ917574:ERJ917578 FBF917574:FBF917578 FLB917574:FLB917578 FUX917574:FUX917578 GET917574:GET917578 GOP917574:GOP917578 GYL917574:GYL917578 HIH917574:HIH917578 HSD917574:HSD917578 IBZ917574:IBZ917578 ILV917574:ILV917578 IVR917574:IVR917578 JFN917574:JFN917578 JPJ917574:JPJ917578 JZF917574:JZF917578 KJB917574:KJB917578 KSX917574:KSX917578 LCT917574:LCT917578 LMP917574:LMP917578 LWL917574:LWL917578 MGH917574:MGH917578 MQD917574:MQD917578 MZZ917574:MZZ917578 NJV917574:NJV917578 NTR917574:NTR917578 ODN917574:ODN917578 ONJ917574:ONJ917578 OXF917574:OXF917578 PHB917574:PHB917578 PQX917574:PQX917578 QAT917574:QAT917578 QKP917574:QKP917578 QUL917574:QUL917578 REH917574:REH917578 ROD917574:ROD917578 RXZ917574:RXZ917578 SHV917574:SHV917578 SRR917574:SRR917578 TBN917574:TBN917578 TLJ917574:TLJ917578 TVF917574:TVF917578 UFB917574:UFB917578 UOX917574:UOX917578 UYT917574:UYT917578 VIP917574:VIP917578 VSL917574:VSL917578 WCH917574:WCH917578 WMD917574:WMD917578 WVZ917574:WVZ917578 R983112:R983116 JN983110:JN983114 TJ983110:TJ983114 ADF983110:ADF983114 ANB983110:ANB983114 AWX983110:AWX983114 BGT983110:BGT983114 BQP983110:BQP983114 CAL983110:CAL983114 CKH983110:CKH983114 CUD983110:CUD983114 DDZ983110:DDZ983114 DNV983110:DNV983114 DXR983110:DXR983114 EHN983110:EHN983114 ERJ983110:ERJ983114 FBF983110:FBF983114 FLB983110:FLB983114 FUX983110:FUX983114 GET983110:GET983114 GOP983110:GOP983114 GYL983110:GYL983114 HIH983110:HIH983114 HSD983110:HSD983114 IBZ983110:IBZ983114 ILV983110:ILV983114 IVR983110:IVR983114 JFN983110:JFN983114 JPJ983110:JPJ983114 JZF983110:JZF983114 KJB983110:KJB983114 KSX983110:KSX983114 LCT983110:LCT983114 LMP983110:LMP983114 LWL983110:LWL983114 MGH983110:MGH983114 MQD983110:MQD983114 MZZ983110:MZZ983114 NJV983110:NJV983114 NTR983110:NTR983114 ODN983110:ODN983114 ONJ983110:ONJ983114 OXF983110:OXF983114 PHB983110:PHB983114 PQX983110:PQX983114 QAT983110:QAT983114 QKP983110:QKP983114 QUL983110:QUL983114 REH983110:REH983114 ROD983110:ROD983114 RXZ983110:RXZ983114 SHV983110:SHV983114 SRR983110:SRR983114 TBN983110:TBN983114 TLJ983110:TLJ983114 TVF983110:TVF983114 UFB983110:UFB983114 UOX983110:UOX983114 UYT983110:UYT983114 VIP983110:VIP983114 VSL983110:VSL983114 WCH983110:WCH983114 WMD983110:WMD983114 WVZ983110:WVZ983114 SRM983307:SRR983310 JN123:JN132 TJ123:TJ132 ADF123:ADF132 ANB123:ANB132 AWX123:AWX132 BGT123:BGT132 BQP123:BQP132 CAL123:CAL132 CKH123:CKH132 CUD123:CUD132 DDZ123:DDZ132 DNV123:DNV132 DXR123:DXR132 EHN123:EHN132 ERJ123:ERJ132 FBF123:FBF132 FLB123:FLB132 FUX123:FUX132 GET123:GET132 GOP123:GOP132 GYL123:GYL132 HIH123:HIH132 HSD123:HSD132 IBZ123:IBZ132 ILV123:ILV132 IVR123:IVR132 JFN123:JFN132 JPJ123:JPJ132 JZF123:JZF132 KJB123:KJB132 KSX123:KSX132 LCT123:LCT132 LMP123:LMP132 LWL123:LWL132 MGH123:MGH132 MQD123:MQD132 MZZ123:MZZ132 NJV123:NJV132 NTR123:NTR132 ODN123:ODN132 ONJ123:ONJ132 OXF123:OXF132 PHB123:PHB132 PQX123:PQX132 QAT123:QAT132 QKP123:QKP132 QUL123:QUL132 REH123:REH132 ROD123:ROD132 RXZ123:RXZ132 SHV123:SHV132 SRR123:SRR132 TBN123:TBN132 TLJ123:TLJ132 TVF123:TVF132 UFB123:UFB132 UOX123:UOX132 UYT123:UYT132 VIP123:VIP132 VSL123:VSL132 WCH123:WCH132 WMD123:WMD132 WVZ123:WVZ132 R65616:R65620 JN65614:JN65618 TJ65614:TJ65618 ADF65614:ADF65618 ANB65614:ANB65618 AWX65614:AWX65618 BGT65614:BGT65618 BQP65614:BQP65618 CAL65614:CAL65618 CKH65614:CKH65618 CUD65614:CUD65618 DDZ65614:DDZ65618 DNV65614:DNV65618 DXR65614:DXR65618 EHN65614:EHN65618 ERJ65614:ERJ65618 FBF65614:FBF65618 FLB65614:FLB65618 FUX65614:FUX65618 GET65614:GET65618 GOP65614:GOP65618 GYL65614:GYL65618 HIH65614:HIH65618 HSD65614:HSD65618 IBZ65614:IBZ65618 ILV65614:ILV65618 IVR65614:IVR65618 JFN65614:JFN65618 JPJ65614:JPJ65618 JZF65614:JZF65618 KJB65614:KJB65618 KSX65614:KSX65618 LCT65614:LCT65618 LMP65614:LMP65618 LWL65614:LWL65618 MGH65614:MGH65618 MQD65614:MQD65618 MZZ65614:MZZ65618 NJV65614:NJV65618 NTR65614:NTR65618 ODN65614:ODN65618 ONJ65614:ONJ65618 OXF65614:OXF65618 PHB65614:PHB65618 PQX65614:PQX65618 QAT65614:QAT65618 QKP65614:QKP65618 QUL65614:QUL65618 REH65614:REH65618 ROD65614:ROD65618 RXZ65614:RXZ65618 SHV65614:SHV65618 SRR65614:SRR65618 TBN65614:TBN65618 TLJ65614:TLJ65618 TVF65614:TVF65618 UFB65614:UFB65618 UOX65614:UOX65618 UYT65614:UYT65618 VIP65614:VIP65618 VSL65614:VSL65618 WCH65614:WCH65618 WMD65614:WMD65618 WVZ65614:WVZ65618 R131152:R131156 JN131150:JN131154 TJ131150:TJ131154 ADF131150:ADF131154 ANB131150:ANB131154 AWX131150:AWX131154 BGT131150:BGT131154 BQP131150:BQP131154 CAL131150:CAL131154 CKH131150:CKH131154 CUD131150:CUD131154 DDZ131150:DDZ131154 DNV131150:DNV131154 DXR131150:DXR131154 EHN131150:EHN131154 ERJ131150:ERJ131154 FBF131150:FBF131154 FLB131150:FLB131154 FUX131150:FUX131154 GET131150:GET131154 GOP131150:GOP131154 GYL131150:GYL131154 HIH131150:HIH131154 HSD131150:HSD131154 IBZ131150:IBZ131154 ILV131150:ILV131154 IVR131150:IVR131154 JFN131150:JFN131154 JPJ131150:JPJ131154 JZF131150:JZF131154 KJB131150:KJB131154 KSX131150:KSX131154 LCT131150:LCT131154 LMP131150:LMP131154 LWL131150:LWL131154 MGH131150:MGH131154 MQD131150:MQD131154 MZZ131150:MZZ131154 NJV131150:NJV131154 NTR131150:NTR131154 ODN131150:ODN131154 ONJ131150:ONJ131154 OXF131150:OXF131154 PHB131150:PHB131154 PQX131150:PQX131154 QAT131150:QAT131154 QKP131150:QKP131154 QUL131150:QUL131154 REH131150:REH131154 ROD131150:ROD131154 RXZ131150:RXZ131154 SHV131150:SHV131154 SRR131150:SRR131154 TBN131150:TBN131154 TLJ131150:TLJ131154 TVF131150:TVF131154 UFB131150:UFB131154 UOX131150:UOX131154 UYT131150:UYT131154 VIP131150:VIP131154 VSL131150:VSL131154 WCH131150:WCH131154 WMD131150:WMD131154 WVZ131150:WVZ131154 R196688:R196692 JN196686:JN196690 TJ196686:TJ196690 ADF196686:ADF196690 ANB196686:ANB196690 AWX196686:AWX196690 BGT196686:BGT196690 BQP196686:BQP196690 CAL196686:CAL196690 CKH196686:CKH196690 CUD196686:CUD196690 DDZ196686:DDZ196690 DNV196686:DNV196690 DXR196686:DXR196690 EHN196686:EHN196690 ERJ196686:ERJ196690 FBF196686:FBF196690 FLB196686:FLB196690 FUX196686:FUX196690 GET196686:GET196690 GOP196686:GOP196690 GYL196686:GYL196690 HIH196686:HIH196690 HSD196686:HSD196690 IBZ196686:IBZ196690 ILV196686:ILV196690 IVR196686:IVR196690 JFN196686:JFN196690 JPJ196686:JPJ196690 JZF196686:JZF196690 KJB196686:KJB196690 KSX196686:KSX196690 LCT196686:LCT196690 LMP196686:LMP196690 LWL196686:LWL196690 MGH196686:MGH196690 MQD196686:MQD196690 MZZ196686:MZZ196690 NJV196686:NJV196690 NTR196686:NTR196690 ODN196686:ODN196690 ONJ196686:ONJ196690 OXF196686:OXF196690 PHB196686:PHB196690 PQX196686:PQX196690 QAT196686:QAT196690 QKP196686:QKP196690 QUL196686:QUL196690 REH196686:REH196690 ROD196686:ROD196690 RXZ196686:RXZ196690 SHV196686:SHV196690 SRR196686:SRR196690 TBN196686:TBN196690 TLJ196686:TLJ196690 TVF196686:TVF196690 UFB196686:UFB196690 UOX196686:UOX196690 UYT196686:UYT196690 VIP196686:VIP196690 VSL196686:VSL196690 WCH196686:WCH196690 WMD196686:WMD196690 WVZ196686:WVZ196690 R262224:R262228 JN262222:JN262226 TJ262222:TJ262226 ADF262222:ADF262226 ANB262222:ANB262226 AWX262222:AWX262226 BGT262222:BGT262226 BQP262222:BQP262226 CAL262222:CAL262226 CKH262222:CKH262226 CUD262222:CUD262226 DDZ262222:DDZ262226 DNV262222:DNV262226 DXR262222:DXR262226 EHN262222:EHN262226 ERJ262222:ERJ262226 FBF262222:FBF262226 FLB262222:FLB262226 FUX262222:FUX262226 GET262222:GET262226 GOP262222:GOP262226 GYL262222:GYL262226 HIH262222:HIH262226 HSD262222:HSD262226 IBZ262222:IBZ262226 ILV262222:ILV262226 IVR262222:IVR262226 JFN262222:JFN262226 JPJ262222:JPJ262226 JZF262222:JZF262226 KJB262222:KJB262226 KSX262222:KSX262226 LCT262222:LCT262226 LMP262222:LMP262226 LWL262222:LWL262226 MGH262222:MGH262226 MQD262222:MQD262226 MZZ262222:MZZ262226 NJV262222:NJV262226 NTR262222:NTR262226 ODN262222:ODN262226 ONJ262222:ONJ262226 OXF262222:OXF262226 PHB262222:PHB262226 PQX262222:PQX262226 QAT262222:QAT262226 QKP262222:QKP262226 QUL262222:QUL262226 REH262222:REH262226 ROD262222:ROD262226 RXZ262222:RXZ262226 SHV262222:SHV262226 SRR262222:SRR262226 TBN262222:TBN262226 TLJ262222:TLJ262226 TVF262222:TVF262226 UFB262222:UFB262226 UOX262222:UOX262226 UYT262222:UYT262226 VIP262222:VIP262226 VSL262222:VSL262226 WCH262222:WCH262226 WMD262222:WMD262226 WVZ262222:WVZ262226 R327760:R327764 JN327758:JN327762 TJ327758:TJ327762 ADF327758:ADF327762 ANB327758:ANB327762 AWX327758:AWX327762 BGT327758:BGT327762 BQP327758:BQP327762 CAL327758:CAL327762 CKH327758:CKH327762 CUD327758:CUD327762 DDZ327758:DDZ327762 DNV327758:DNV327762 DXR327758:DXR327762 EHN327758:EHN327762 ERJ327758:ERJ327762 FBF327758:FBF327762 FLB327758:FLB327762 FUX327758:FUX327762 GET327758:GET327762 GOP327758:GOP327762 GYL327758:GYL327762 HIH327758:HIH327762 HSD327758:HSD327762 IBZ327758:IBZ327762 ILV327758:ILV327762 IVR327758:IVR327762 JFN327758:JFN327762 JPJ327758:JPJ327762 JZF327758:JZF327762 KJB327758:KJB327762 KSX327758:KSX327762 LCT327758:LCT327762 LMP327758:LMP327762 LWL327758:LWL327762 MGH327758:MGH327762 MQD327758:MQD327762 MZZ327758:MZZ327762 NJV327758:NJV327762 NTR327758:NTR327762 ODN327758:ODN327762 ONJ327758:ONJ327762 OXF327758:OXF327762 PHB327758:PHB327762 PQX327758:PQX327762 QAT327758:QAT327762 QKP327758:QKP327762 QUL327758:QUL327762 REH327758:REH327762 ROD327758:ROD327762 RXZ327758:RXZ327762 SHV327758:SHV327762 SRR327758:SRR327762 TBN327758:TBN327762 TLJ327758:TLJ327762 TVF327758:TVF327762 UFB327758:UFB327762 UOX327758:UOX327762 UYT327758:UYT327762 VIP327758:VIP327762 VSL327758:VSL327762 WCH327758:WCH327762 WMD327758:WMD327762 WVZ327758:WVZ327762 R393296:R393300 JN393294:JN393298 TJ393294:TJ393298 ADF393294:ADF393298 ANB393294:ANB393298 AWX393294:AWX393298 BGT393294:BGT393298 BQP393294:BQP393298 CAL393294:CAL393298 CKH393294:CKH393298 CUD393294:CUD393298 DDZ393294:DDZ393298 DNV393294:DNV393298 DXR393294:DXR393298 EHN393294:EHN393298 ERJ393294:ERJ393298 FBF393294:FBF393298 FLB393294:FLB393298 FUX393294:FUX393298 GET393294:GET393298 GOP393294:GOP393298 GYL393294:GYL393298 HIH393294:HIH393298 HSD393294:HSD393298 IBZ393294:IBZ393298 ILV393294:ILV393298 IVR393294:IVR393298 JFN393294:JFN393298 JPJ393294:JPJ393298 JZF393294:JZF393298 KJB393294:KJB393298 KSX393294:KSX393298 LCT393294:LCT393298 LMP393294:LMP393298 LWL393294:LWL393298 MGH393294:MGH393298 MQD393294:MQD393298 MZZ393294:MZZ393298 NJV393294:NJV393298 NTR393294:NTR393298 ODN393294:ODN393298 ONJ393294:ONJ393298 OXF393294:OXF393298 PHB393294:PHB393298 PQX393294:PQX393298 QAT393294:QAT393298 QKP393294:QKP393298 QUL393294:QUL393298 REH393294:REH393298 ROD393294:ROD393298 RXZ393294:RXZ393298 SHV393294:SHV393298 SRR393294:SRR393298 TBN393294:TBN393298 TLJ393294:TLJ393298 TVF393294:TVF393298 UFB393294:UFB393298 UOX393294:UOX393298 UYT393294:UYT393298 VIP393294:VIP393298 VSL393294:VSL393298 WCH393294:WCH393298 WMD393294:WMD393298 WVZ393294:WVZ393298 R458832:R458836 JN458830:JN458834 TJ458830:TJ458834 ADF458830:ADF458834 ANB458830:ANB458834 AWX458830:AWX458834 BGT458830:BGT458834 BQP458830:BQP458834 CAL458830:CAL458834 CKH458830:CKH458834 CUD458830:CUD458834 DDZ458830:DDZ458834 DNV458830:DNV458834 DXR458830:DXR458834 EHN458830:EHN458834 ERJ458830:ERJ458834 FBF458830:FBF458834 FLB458830:FLB458834 FUX458830:FUX458834 GET458830:GET458834 GOP458830:GOP458834 GYL458830:GYL458834 HIH458830:HIH458834 HSD458830:HSD458834 IBZ458830:IBZ458834 ILV458830:ILV458834 IVR458830:IVR458834 JFN458830:JFN458834 JPJ458830:JPJ458834 JZF458830:JZF458834 KJB458830:KJB458834 KSX458830:KSX458834 LCT458830:LCT458834 LMP458830:LMP458834 LWL458830:LWL458834 MGH458830:MGH458834 MQD458830:MQD458834 MZZ458830:MZZ458834 NJV458830:NJV458834 NTR458830:NTR458834 ODN458830:ODN458834 ONJ458830:ONJ458834 OXF458830:OXF458834 PHB458830:PHB458834 PQX458830:PQX458834 QAT458830:QAT458834 QKP458830:QKP458834 QUL458830:QUL458834 REH458830:REH458834 ROD458830:ROD458834 RXZ458830:RXZ458834 SHV458830:SHV458834 SRR458830:SRR458834 TBN458830:TBN458834 TLJ458830:TLJ458834 TVF458830:TVF458834 UFB458830:UFB458834 UOX458830:UOX458834 UYT458830:UYT458834 VIP458830:VIP458834 VSL458830:VSL458834 WCH458830:WCH458834 WMD458830:WMD458834 WVZ458830:WVZ458834 R524368:R524372 JN524366:JN524370 TJ524366:TJ524370 ADF524366:ADF524370 ANB524366:ANB524370 AWX524366:AWX524370 BGT524366:BGT524370 BQP524366:BQP524370 CAL524366:CAL524370 CKH524366:CKH524370 CUD524366:CUD524370 DDZ524366:DDZ524370 DNV524366:DNV524370 DXR524366:DXR524370 EHN524366:EHN524370 ERJ524366:ERJ524370 FBF524366:FBF524370 FLB524366:FLB524370 FUX524366:FUX524370 GET524366:GET524370 GOP524366:GOP524370 GYL524366:GYL524370 HIH524366:HIH524370 HSD524366:HSD524370 IBZ524366:IBZ524370 ILV524366:ILV524370 IVR524366:IVR524370 JFN524366:JFN524370 JPJ524366:JPJ524370 JZF524366:JZF524370 KJB524366:KJB524370 KSX524366:KSX524370 LCT524366:LCT524370 LMP524366:LMP524370 LWL524366:LWL524370 MGH524366:MGH524370 MQD524366:MQD524370 MZZ524366:MZZ524370 NJV524366:NJV524370 NTR524366:NTR524370 ODN524366:ODN524370 ONJ524366:ONJ524370 OXF524366:OXF524370 PHB524366:PHB524370 PQX524366:PQX524370 QAT524366:QAT524370 QKP524366:QKP524370 QUL524366:QUL524370 REH524366:REH524370 ROD524366:ROD524370 RXZ524366:RXZ524370 SHV524366:SHV524370 SRR524366:SRR524370 TBN524366:TBN524370 TLJ524366:TLJ524370 TVF524366:TVF524370 UFB524366:UFB524370 UOX524366:UOX524370 UYT524366:UYT524370 VIP524366:VIP524370 VSL524366:VSL524370 WCH524366:WCH524370 WMD524366:WMD524370 WVZ524366:WVZ524370 R589904:R589908 JN589902:JN589906 TJ589902:TJ589906 ADF589902:ADF589906 ANB589902:ANB589906 AWX589902:AWX589906 BGT589902:BGT589906 BQP589902:BQP589906 CAL589902:CAL589906 CKH589902:CKH589906 CUD589902:CUD589906 DDZ589902:DDZ589906 DNV589902:DNV589906 DXR589902:DXR589906 EHN589902:EHN589906 ERJ589902:ERJ589906 FBF589902:FBF589906 FLB589902:FLB589906 FUX589902:FUX589906 GET589902:GET589906 GOP589902:GOP589906 GYL589902:GYL589906 HIH589902:HIH589906 HSD589902:HSD589906 IBZ589902:IBZ589906 ILV589902:ILV589906 IVR589902:IVR589906 JFN589902:JFN589906 JPJ589902:JPJ589906 JZF589902:JZF589906 KJB589902:KJB589906 KSX589902:KSX589906 LCT589902:LCT589906 LMP589902:LMP589906 LWL589902:LWL589906 MGH589902:MGH589906 MQD589902:MQD589906 MZZ589902:MZZ589906 NJV589902:NJV589906 NTR589902:NTR589906 ODN589902:ODN589906 ONJ589902:ONJ589906 OXF589902:OXF589906 PHB589902:PHB589906 PQX589902:PQX589906 QAT589902:QAT589906 QKP589902:QKP589906 QUL589902:QUL589906 REH589902:REH589906 ROD589902:ROD589906 RXZ589902:RXZ589906 SHV589902:SHV589906 SRR589902:SRR589906 TBN589902:TBN589906 TLJ589902:TLJ589906 TVF589902:TVF589906 UFB589902:UFB589906 UOX589902:UOX589906 UYT589902:UYT589906 VIP589902:VIP589906 VSL589902:VSL589906 WCH589902:WCH589906 WMD589902:WMD589906 WVZ589902:WVZ589906 R655440:R655444 JN655438:JN655442 TJ655438:TJ655442 ADF655438:ADF655442 ANB655438:ANB655442 AWX655438:AWX655442 BGT655438:BGT655442 BQP655438:BQP655442 CAL655438:CAL655442 CKH655438:CKH655442 CUD655438:CUD655442 DDZ655438:DDZ655442 DNV655438:DNV655442 DXR655438:DXR655442 EHN655438:EHN655442 ERJ655438:ERJ655442 FBF655438:FBF655442 FLB655438:FLB655442 FUX655438:FUX655442 GET655438:GET655442 GOP655438:GOP655442 GYL655438:GYL655442 HIH655438:HIH655442 HSD655438:HSD655442 IBZ655438:IBZ655442 ILV655438:ILV655442 IVR655438:IVR655442 JFN655438:JFN655442 JPJ655438:JPJ655442 JZF655438:JZF655442 KJB655438:KJB655442 KSX655438:KSX655442 LCT655438:LCT655442 LMP655438:LMP655442 LWL655438:LWL655442 MGH655438:MGH655442 MQD655438:MQD655442 MZZ655438:MZZ655442 NJV655438:NJV655442 NTR655438:NTR655442 ODN655438:ODN655442 ONJ655438:ONJ655442 OXF655438:OXF655442 PHB655438:PHB655442 PQX655438:PQX655442 QAT655438:QAT655442 QKP655438:QKP655442 QUL655438:QUL655442 REH655438:REH655442 ROD655438:ROD655442 RXZ655438:RXZ655442 SHV655438:SHV655442 SRR655438:SRR655442 TBN655438:TBN655442 TLJ655438:TLJ655442 TVF655438:TVF655442 UFB655438:UFB655442 UOX655438:UOX655442 UYT655438:UYT655442 VIP655438:VIP655442 VSL655438:VSL655442 WCH655438:WCH655442 WMD655438:WMD655442 WVZ655438:WVZ655442 R720976:R720980 JN720974:JN720978 TJ720974:TJ720978 ADF720974:ADF720978 ANB720974:ANB720978 AWX720974:AWX720978 BGT720974:BGT720978 BQP720974:BQP720978 CAL720974:CAL720978 CKH720974:CKH720978 CUD720974:CUD720978 DDZ720974:DDZ720978 DNV720974:DNV720978 DXR720974:DXR720978 EHN720974:EHN720978 ERJ720974:ERJ720978 FBF720974:FBF720978 FLB720974:FLB720978 FUX720974:FUX720978 GET720974:GET720978 GOP720974:GOP720978 GYL720974:GYL720978 HIH720974:HIH720978 HSD720974:HSD720978 IBZ720974:IBZ720978 ILV720974:ILV720978 IVR720974:IVR720978 JFN720974:JFN720978 JPJ720974:JPJ720978 JZF720974:JZF720978 KJB720974:KJB720978 KSX720974:KSX720978 LCT720974:LCT720978 LMP720974:LMP720978 LWL720974:LWL720978 MGH720974:MGH720978 MQD720974:MQD720978 MZZ720974:MZZ720978 NJV720974:NJV720978 NTR720974:NTR720978 ODN720974:ODN720978 ONJ720974:ONJ720978 OXF720974:OXF720978 PHB720974:PHB720978 PQX720974:PQX720978 QAT720974:QAT720978 QKP720974:QKP720978 QUL720974:QUL720978 REH720974:REH720978 ROD720974:ROD720978 RXZ720974:RXZ720978 SHV720974:SHV720978 SRR720974:SRR720978 TBN720974:TBN720978 TLJ720974:TLJ720978 TVF720974:TVF720978 UFB720974:UFB720978 UOX720974:UOX720978 UYT720974:UYT720978 VIP720974:VIP720978 VSL720974:VSL720978 WCH720974:WCH720978 WMD720974:WMD720978 WVZ720974:WVZ720978 R786512:R786516 JN786510:JN786514 TJ786510:TJ786514 ADF786510:ADF786514 ANB786510:ANB786514 AWX786510:AWX786514 BGT786510:BGT786514 BQP786510:BQP786514 CAL786510:CAL786514 CKH786510:CKH786514 CUD786510:CUD786514 DDZ786510:DDZ786514 DNV786510:DNV786514 DXR786510:DXR786514 EHN786510:EHN786514 ERJ786510:ERJ786514 FBF786510:FBF786514 FLB786510:FLB786514 FUX786510:FUX786514 GET786510:GET786514 GOP786510:GOP786514 GYL786510:GYL786514 HIH786510:HIH786514 HSD786510:HSD786514 IBZ786510:IBZ786514 ILV786510:ILV786514 IVR786510:IVR786514 JFN786510:JFN786514 JPJ786510:JPJ786514 JZF786510:JZF786514 KJB786510:KJB786514 KSX786510:KSX786514 LCT786510:LCT786514 LMP786510:LMP786514 LWL786510:LWL786514 MGH786510:MGH786514 MQD786510:MQD786514 MZZ786510:MZZ786514 NJV786510:NJV786514 NTR786510:NTR786514 ODN786510:ODN786514 ONJ786510:ONJ786514 OXF786510:OXF786514 PHB786510:PHB786514 PQX786510:PQX786514 QAT786510:QAT786514 QKP786510:QKP786514 QUL786510:QUL786514 REH786510:REH786514 ROD786510:ROD786514 RXZ786510:RXZ786514 SHV786510:SHV786514 SRR786510:SRR786514 TBN786510:TBN786514 TLJ786510:TLJ786514 TVF786510:TVF786514 UFB786510:UFB786514 UOX786510:UOX786514 UYT786510:UYT786514 VIP786510:VIP786514 VSL786510:VSL786514 WCH786510:WCH786514 WMD786510:WMD786514 WVZ786510:WVZ786514 R852048:R852052 JN852046:JN852050 TJ852046:TJ852050 ADF852046:ADF852050 ANB852046:ANB852050 AWX852046:AWX852050 BGT852046:BGT852050 BQP852046:BQP852050 CAL852046:CAL852050 CKH852046:CKH852050 CUD852046:CUD852050 DDZ852046:DDZ852050 DNV852046:DNV852050 DXR852046:DXR852050 EHN852046:EHN852050 ERJ852046:ERJ852050 FBF852046:FBF852050 FLB852046:FLB852050 FUX852046:FUX852050 GET852046:GET852050 GOP852046:GOP852050 GYL852046:GYL852050 HIH852046:HIH852050 HSD852046:HSD852050 IBZ852046:IBZ852050 ILV852046:ILV852050 IVR852046:IVR852050 JFN852046:JFN852050 JPJ852046:JPJ852050 JZF852046:JZF852050 KJB852046:KJB852050 KSX852046:KSX852050 LCT852046:LCT852050 LMP852046:LMP852050 LWL852046:LWL852050 MGH852046:MGH852050 MQD852046:MQD852050 MZZ852046:MZZ852050 NJV852046:NJV852050 NTR852046:NTR852050 ODN852046:ODN852050 ONJ852046:ONJ852050 OXF852046:OXF852050 PHB852046:PHB852050 PQX852046:PQX852050 QAT852046:QAT852050 QKP852046:QKP852050 QUL852046:QUL852050 REH852046:REH852050 ROD852046:ROD852050 RXZ852046:RXZ852050 SHV852046:SHV852050 SRR852046:SRR852050 TBN852046:TBN852050 TLJ852046:TLJ852050 TVF852046:TVF852050 UFB852046:UFB852050 UOX852046:UOX852050 UYT852046:UYT852050 VIP852046:VIP852050 VSL852046:VSL852050 WCH852046:WCH852050 WMD852046:WMD852050 WVZ852046:WVZ852050 R917584:R917588 JN917582:JN917586 TJ917582:TJ917586 ADF917582:ADF917586 ANB917582:ANB917586 AWX917582:AWX917586 BGT917582:BGT917586 BQP917582:BQP917586 CAL917582:CAL917586 CKH917582:CKH917586 CUD917582:CUD917586 DDZ917582:DDZ917586 DNV917582:DNV917586 DXR917582:DXR917586 EHN917582:EHN917586 ERJ917582:ERJ917586 FBF917582:FBF917586 FLB917582:FLB917586 FUX917582:FUX917586 GET917582:GET917586 GOP917582:GOP917586 GYL917582:GYL917586 HIH917582:HIH917586 HSD917582:HSD917586 IBZ917582:IBZ917586 ILV917582:ILV917586 IVR917582:IVR917586 JFN917582:JFN917586 JPJ917582:JPJ917586 JZF917582:JZF917586 KJB917582:KJB917586 KSX917582:KSX917586 LCT917582:LCT917586 LMP917582:LMP917586 LWL917582:LWL917586 MGH917582:MGH917586 MQD917582:MQD917586 MZZ917582:MZZ917586 NJV917582:NJV917586 NTR917582:NTR917586 ODN917582:ODN917586 ONJ917582:ONJ917586 OXF917582:OXF917586 PHB917582:PHB917586 PQX917582:PQX917586 QAT917582:QAT917586 QKP917582:QKP917586 QUL917582:QUL917586 REH917582:REH917586 ROD917582:ROD917586 RXZ917582:RXZ917586 SHV917582:SHV917586 SRR917582:SRR917586 TBN917582:TBN917586 TLJ917582:TLJ917586 TVF917582:TVF917586 UFB917582:UFB917586 UOX917582:UOX917586 UYT917582:UYT917586 VIP917582:VIP917586 VSL917582:VSL917586 WCH917582:WCH917586 WMD917582:WMD917586 WVZ917582:WVZ917586 R983120:R983124 JN983118:JN983122 TJ983118:TJ983122 ADF983118:ADF983122 ANB983118:ANB983122 AWX983118:AWX983122 BGT983118:BGT983122 BQP983118:BQP983122 CAL983118:CAL983122 CKH983118:CKH983122 CUD983118:CUD983122 DDZ983118:DDZ983122 DNV983118:DNV983122 DXR983118:DXR983122 EHN983118:EHN983122 ERJ983118:ERJ983122 FBF983118:FBF983122 FLB983118:FLB983122 FUX983118:FUX983122 GET983118:GET983122 GOP983118:GOP983122 GYL983118:GYL983122 HIH983118:HIH983122 HSD983118:HSD983122 IBZ983118:IBZ983122 ILV983118:ILV983122 IVR983118:IVR983122 JFN983118:JFN983122 JPJ983118:JPJ983122 JZF983118:JZF983122 KJB983118:KJB983122 KSX983118:KSX983122 LCT983118:LCT983122 LMP983118:LMP983122 LWL983118:LWL983122 MGH983118:MGH983122 MQD983118:MQD983122 MZZ983118:MZZ983122 NJV983118:NJV983122 NTR983118:NTR983122 ODN983118:ODN983122 ONJ983118:ONJ983122 OXF983118:OXF983122 PHB983118:PHB983122 PQX983118:PQX983122 QAT983118:QAT983122 QKP983118:QKP983122 QUL983118:QUL983122 REH983118:REH983122 ROD983118:ROD983122 RXZ983118:RXZ983122 SHV983118:SHV983122 SRR983118:SRR983122 TBN983118:TBN983122 TLJ983118:TLJ983122 TVF983118:TVF983122 UFB983118:UFB983122 UOX983118:UOX983122 UYT983118:UYT983122 VIP983118:VIP983122 VSL983118:VSL983122 WCH983118:WCH983122 WMD983118:WMD983122 WVZ983118:WVZ983122 TBI983307:TBN983310 JL140:JN149 TH140:TJ149 ADD140:ADF149 AMZ140:ANB149 AWV140:AWX149 BGR140:BGT149 BQN140:BQP149 CAJ140:CAL149 CKF140:CKH149 CUB140:CUD149 DDX140:DDZ149 DNT140:DNV149 DXP140:DXR149 EHL140:EHN149 ERH140:ERJ149 FBD140:FBF149 FKZ140:FLB149 FUV140:FUX149 GER140:GET149 GON140:GOP149 GYJ140:GYL149 HIF140:HIH149 HSB140:HSD149 IBX140:IBZ149 ILT140:ILV149 IVP140:IVR149 JFL140:JFN149 JPH140:JPJ149 JZD140:JZF149 KIZ140:KJB149 KSV140:KSX149 LCR140:LCT149 LMN140:LMP149 LWJ140:LWL149 MGF140:MGH149 MQB140:MQD149 MZX140:MZZ149 NJT140:NJV149 NTP140:NTR149 ODL140:ODN149 ONH140:ONJ149 OXD140:OXF149 PGZ140:PHB149 PQV140:PQX149 QAR140:QAT149 QKN140:QKP149 QUJ140:QUL149 REF140:REH149 ROB140:ROD149 RXX140:RXZ149 SHT140:SHV149 SRP140:SRR149 TBL140:TBN149 TLH140:TLJ149 TVD140:TVF149 UEZ140:UFB149 UOV140:UOX149 UYR140:UYT149 VIN140:VIP149 VSJ140:VSL149 WCF140:WCH149 WMB140:WMD149 WVX140:WVZ149 P65628:R65637 JL65626:JN65635 TH65626:TJ65635 ADD65626:ADF65635 AMZ65626:ANB65635 AWV65626:AWX65635 BGR65626:BGT65635 BQN65626:BQP65635 CAJ65626:CAL65635 CKF65626:CKH65635 CUB65626:CUD65635 DDX65626:DDZ65635 DNT65626:DNV65635 DXP65626:DXR65635 EHL65626:EHN65635 ERH65626:ERJ65635 FBD65626:FBF65635 FKZ65626:FLB65635 FUV65626:FUX65635 GER65626:GET65635 GON65626:GOP65635 GYJ65626:GYL65635 HIF65626:HIH65635 HSB65626:HSD65635 IBX65626:IBZ65635 ILT65626:ILV65635 IVP65626:IVR65635 JFL65626:JFN65635 JPH65626:JPJ65635 JZD65626:JZF65635 KIZ65626:KJB65635 KSV65626:KSX65635 LCR65626:LCT65635 LMN65626:LMP65635 LWJ65626:LWL65635 MGF65626:MGH65635 MQB65626:MQD65635 MZX65626:MZZ65635 NJT65626:NJV65635 NTP65626:NTR65635 ODL65626:ODN65635 ONH65626:ONJ65635 OXD65626:OXF65635 PGZ65626:PHB65635 PQV65626:PQX65635 QAR65626:QAT65635 QKN65626:QKP65635 QUJ65626:QUL65635 REF65626:REH65635 ROB65626:ROD65635 RXX65626:RXZ65635 SHT65626:SHV65635 SRP65626:SRR65635 TBL65626:TBN65635 TLH65626:TLJ65635 TVD65626:TVF65635 UEZ65626:UFB65635 UOV65626:UOX65635 UYR65626:UYT65635 VIN65626:VIP65635 VSJ65626:VSL65635 WCF65626:WCH65635 WMB65626:WMD65635 WVX65626:WVZ65635 P131164:R131173 JL131162:JN131171 TH131162:TJ131171 ADD131162:ADF131171 AMZ131162:ANB131171 AWV131162:AWX131171 BGR131162:BGT131171 BQN131162:BQP131171 CAJ131162:CAL131171 CKF131162:CKH131171 CUB131162:CUD131171 DDX131162:DDZ131171 DNT131162:DNV131171 DXP131162:DXR131171 EHL131162:EHN131171 ERH131162:ERJ131171 FBD131162:FBF131171 FKZ131162:FLB131171 FUV131162:FUX131171 GER131162:GET131171 GON131162:GOP131171 GYJ131162:GYL131171 HIF131162:HIH131171 HSB131162:HSD131171 IBX131162:IBZ131171 ILT131162:ILV131171 IVP131162:IVR131171 JFL131162:JFN131171 JPH131162:JPJ131171 JZD131162:JZF131171 KIZ131162:KJB131171 KSV131162:KSX131171 LCR131162:LCT131171 LMN131162:LMP131171 LWJ131162:LWL131171 MGF131162:MGH131171 MQB131162:MQD131171 MZX131162:MZZ131171 NJT131162:NJV131171 NTP131162:NTR131171 ODL131162:ODN131171 ONH131162:ONJ131171 OXD131162:OXF131171 PGZ131162:PHB131171 PQV131162:PQX131171 QAR131162:QAT131171 QKN131162:QKP131171 QUJ131162:QUL131171 REF131162:REH131171 ROB131162:ROD131171 RXX131162:RXZ131171 SHT131162:SHV131171 SRP131162:SRR131171 TBL131162:TBN131171 TLH131162:TLJ131171 TVD131162:TVF131171 UEZ131162:UFB131171 UOV131162:UOX131171 UYR131162:UYT131171 VIN131162:VIP131171 VSJ131162:VSL131171 WCF131162:WCH131171 WMB131162:WMD131171 WVX131162:WVZ131171 P196700:R196709 JL196698:JN196707 TH196698:TJ196707 ADD196698:ADF196707 AMZ196698:ANB196707 AWV196698:AWX196707 BGR196698:BGT196707 BQN196698:BQP196707 CAJ196698:CAL196707 CKF196698:CKH196707 CUB196698:CUD196707 DDX196698:DDZ196707 DNT196698:DNV196707 DXP196698:DXR196707 EHL196698:EHN196707 ERH196698:ERJ196707 FBD196698:FBF196707 FKZ196698:FLB196707 FUV196698:FUX196707 GER196698:GET196707 GON196698:GOP196707 GYJ196698:GYL196707 HIF196698:HIH196707 HSB196698:HSD196707 IBX196698:IBZ196707 ILT196698:ILV196707 IVP196698:IVR196707 JFL196698:JFN196707 JPH196698:JPJ196707 JZD196698:JZF196707 KIZ196698:KJB196707 KSV196698:KSX196707 LCR196698:LCT196707 LMN196698:LMP196707 LWJ196698:LWL196707 MGF196698:MGH196707 MQB196698:MQD196707 MZX196698:MZZ196707 NJT196698:NJV196707 NTP196698:NTR196707 ODL196698:ODN196707 ONH196698:ONJ196707 OXD196698:OXF196707 PGZ196698:PHB196707 PQV196698:PQX196707 QAR196698:QAT196707 QKN196698:QKP196707 QUJ196698:QUL196707 REF196698:REH196707 ROB196698:ROD196707 RXX196698:RXZ196707 SHT196698:SHV196707 SRP196698:SRR196707 TBL196698:TBN196707 TLH196698:TLJ196707 TVD196698:TVF196707 UEZ196698:UFB196707 UOV196698:UOX196707 UYR196698:UYT196707 VIN196698:VIP196707 VSJ196698:VSL196707 WCF196698:WCH196707 WMB196698:WMD196707 WVX196698:WVZ196707 P262236:R262245 JL262234:JN262243 TH262234:TJ262243 ADD262234:ADF262243 AMZ262234:ANB262243 AWV262234:AWX262243 BGR262234:BGT262243 BQN262234:BQP262243 CAJ262234:CAL262243 CKF262234:CKH262243 CUB262234:CUD262243 DDX262234:DDZ262243 DNT262234:DNV262243 DXP262234:DXR262243 EHL262234:EHN262243 ERH262234:ERJ262243 FBD262234:FBF262243 FKZ262234:FLB262243 FUV262234:FUX262243 GER262234:GET262243 GON262234:GOP262243 GYJ262234:GYL262243 HIF262234:HIH262243 HSB262234:HSD262243 IBX262234:IBZ262243 ILT262234:ILV262243 IVP262234:IVR262243 JFL262234:JFN262243 JPH262234:JPJ262243 JZD262234:JZF262243 KIZ262234:KJB262243 KSV262234:KSX262243 LCR262234:LCT262243 LMN262234:LMP262243 LWJ262234:LWL262243 MGF262234:MGH262243 MQB262234:MQD262243 MZX262234:MZZ262243 NJT262234:NJV262243 NTP262234:NTR262243 ODL262234:ODN262243 ONH262234:ONJ262243 OXD262234:OXF262243 PGZ262234:PHB262243 PQV262234:PQX262243 QAR262234:QAT262243 QKN262234:QKP262243 QUJ262234:QUL262243 REF262234:REH262243 ROB262234:ROD262243 RXX262234:RXZ262243 SHT262234:SHV262243 SRP262234:SRR262243 TBL262234:TBN262243 TLH262234:TLJ262243 TVD262234:TVF262243 UEZ262234:UFB262243 UOV262234:UOX262243 UYR262234:UYT262243 VIN262234:VIP262243 VSJ262234:VSL262243 WCF262234:WCH262243 WMB262234:WMD262243 WVX262234:WVZ262243 P327772:R327781 JL327770:JN327779 TH327770:TJ327779 ADD327770:ADF327779 AMZ327770:ANB327779 AWV327770:AWX327779 BGR327770:BGT327779 BQN327770:BQP327779 CAJ327770:CAL327779 CKF327770:CKH327779 CUB327770:CUD327779 DDX327770:DDZ327779 DNT327770:DNV327779 DXP327770:DXR327779 EHL327770:EHN327779 ERH327770:ERJ327779 FBD327770:FBF327779 FKZ327770:FLB327779 FUV327770:FUX327779 GER327770:GET327779 GON327770:GOP327779 GYJ327770:GYL327779 HIF327770:HIH327779 HSB327770:HSD327779 IBX327770:IBZ327779 ILT327770:ILV327779 IVP327770:IVR327779 JFL327770:JFN327779 JPH327770:JPJ327779 JZD327770:JZF327779 KIZ327770:KJB327779 KSV327770:KSX327779 LCR327770:LCT327779 LMN327770:LMP327779 LWJ327770:LWL327779 MGF327770:MGH327779 MQB327770:MQD327779 MZX327770:MZZ327779 NJT327770:NJV327779 NTP327770:NTR327779 ODL327770:ODN327779 ONH327770:ONJ327779 OXD327770:OXF327779 PGZ327770:PHB327779 PQV327770:PQX327779 QAR327770:QAT327779 QKN327770:QKP327779 QUJ327770:QUL327779 REF327770:REH327779 ROB327770:ROD327779 RXX327770:RXZ327779 SHT327770:SHV327779 SRP327770:SRR327779 TBL327770:TBN327779 TLH327770:TLJ327779 TVD327770:TVF327779 UEZ327770:UFB327779 UOV327770:UOX327779 UYR327770:UYT327779 VIN327770:VIP327779 VSJ327770:VSL327779 WCF327770:WCH327779 WMB327770:WMD327779 WVX327770:WVZ327779 P393308:R393317 JL393306:JN393315 TH393306:TJ393315 ADD393306:ADF393315 AMZ393306:ANB393315 AWV393306:AWX393315 BGR393306:BGT393315 BQN393306:BQP393315 CAJ393306:CAL393315 CKF393306:CKH393315 CUB393306:CUD393315 DDX393306:DDZ393315 DNT393306:DNV393315 DXP393306:DXR393315 EHL393306:EHN393315 ERH393306:ERJ393315 FBD393306:FBF393315 FKZ393306:FLB393315 FUV393306:FUX393315 GER393306:GET393315 GON393306:GOP393315 GYJ393306:GYL393315 HIF393306:HIH393315 HSB393306:HSD393315 IBX393306:IBZ393315 ILT393306:ILV393315 IVP393306:IVR393315 JFL393306:JFN393315 JPH393306:JPJ393315 JZD393306:JZF393315 KIZ393306:KJB393315 KSV393306:KSX393315 LCR393306:LCT393315 LMN393306:LMP393315 LWJ393306:LWL393315 MGF393306:MGH393315 MQB393306:MQD393315 MZX393306:MZZ393315 NJT393306:NJV393315 NTP393306:NTR393315 ODL393306:ODN393315 ONH393306:ONJ393315 OXD393306:OXF393315 PGZ393306:PHB393315 PQV393306:PQX393315 QAR393306:QAT393315 QKN393306:QKP393315 QUJ393306:QUL393315 REF393306:REH393315 ROB393306:ROD393315 RXX393306:RXZ393315 SHT393306:SHV393315 SRP393306:SRR393315 TBL393306:TBN393315 TLH393306:TLJ393315 TVD393306:TVF393315 UEZ393306:UFB393315 UOV393306:UOX393315 UYR393306:UYT393315 VIN393306:VIP393315 VSJ393306:VSL393315 WCF393306:WCH393315 WMB393306:WMD393315 WVX393306:WVZ393315 P458844:R458853 JL458842:JN458851 TH458842:TJ458851 ADD458842:ADF458851 AMZ458842:ANB458851 AWV458842:AWX458851 BGR458842:BGT458851 BQN458842:BQP458851 CAJ458842:CAL458851 CKF458842:CKH458851 CUB458842:CUD458851 DDX458842:DDZ458851 DNT458842:DNV458851 DXP458842:DXR458851 EHL458842:EHN458851 ERH458842:ERJ458851 FBD458842:FBF458851 FKZ458842:FLB458851 FUV458842:FUX458851 GER458842:GET458851 GON458842:GOP458851 GYJ458842:GYL458851 HIF458842:HIH458851 HSB458842:HSD458851 IBX458842:IBZ458851 ILT458842:ILV458851 IVP458842:IVR458851 JFL458842:JFN458851 JPH458842:JPJ458851 JZD458842:JZF458851 KIZ458842:KJB458851 KSV458842:KSX458851 LCR458842:LCT458851 LMN458842:LMP458851 LWJ458842:LWL458851 MGF458842:MGH458851 MQB458842:MQD458851 MZX458842:MZZ458851 NJT458842:NJV458851 NTP458842:NTR458851 ODL458842:ODN458851 ONH458842:ONJ458851 OXD458842:OXF458851 PGZ458842:PHB458851 PQV458842:PQX458851 QAR458842:QAT458851 QKN458842:QKP458851 QUJ458842:QUL458851 REF458842:REH458851 ROB458842:ROD458851 RXX458842:RXZ458851 SHT458842:SHV458851 SRP458842:SRR458851 TBL458842:TBN458851 TLH458842:TLJ458851 TVD458842:TVF458851 UEZ458842:UFB458851 UOV458842:UOX458851 UYR458842:UYT458851 VIN458842:VIP458851 VSJ458842:VSL458851 WCF458842:WCH458851 WMB458842:WMD458851 WVX458842:WVZ458851 P524380:R524389 JL524378:JN524387 TH524378:TJ524387 ADD524378:ADF524387 AMZ524378:ANB524387 AWV524378:AWX524387 BGR524378:BGT524387 BQN524378:BQP524387 CAJ524378:CAL524387 CKF524378:CKH524387 CUB524378:CUD524387 DDX524378:DDZ524387 DNT524378:DNV524387 DXP524378:DXR524387 EHL524378:EHN524387 ERH524378:ERJ524387 FBD524378:FBF524387 FKZ524378:FLB524387 FUV524378:FUX524387 GER524378:GET524387 GON524378:GOP524387 GYJ524378:GYL524387 HIF524378:HIH524387 HSB524378:HSD524387 IBX524378:IBZ524387 ILT524378:ILV524387 IVP524378:IVR524387 JFL524378:JFN524387 JPH524378:JPJ524387 JZD524378:JZF524387 KIZ524378:KJB524387 KSV524378:KSX524387 LCR524378:LCT524387 LMN524378:LMP524387 LWJ524378:LWL524387 MGF524378:MGH524387 MQB524378:MQD524387 MZX524378:MZZ524387 NJT524378:NJV524387 NTP524378:NTR524387 ODL524378:ODN524387 ONH524378:ONJ524387 OXD524378:OXF524387 PGZ524378:PHB524387 PQV524378:PQX524387 QAR524378:QAT524387 QKN524378:QKP524387 QUJ524378:QUL524387 REF524378:REH524387 ROB524378:ROD524387 RXX524378:RXZ524387 SHT524378:SHV524387 SRP524378:SRR524387 TBL524378:TBN524387 TLH524378:TLJ524387 TVD524378:TVF524387 UEZ524378:UFB524387 UOV524378:UOX524387 UYR524378:UYT524387 VIN524378:VIP524387 VSJ524378:VSL524387 WCF524378:WCH524387 WMB524378:WMD524387 WVX524378:WVZ524387 P589916:R589925 JL589914:JN589923 TH589914:TJ589923 ADD589914:ADF589923 AMZ589914:ANB589923 AWV589914:AWX589923 BGR589914:BGT589923 BQN589914:BQP589923 CAJ589914:CAL589923 CKF589914:CKH589923 CUB589914:CUD589923 DDX589914:DDZ589923 DNT589914:DNV589923 DXP589914:DXR589923 EHL589914:EHN589923 ERH589914:ERJ589923 FBD589914:FBF589923 FKZ589914:FLB589923 FUV589914:FUX589923 GER589914:GET589923 GON589914:GOP589923 GYJ589914:GYL589923 HIF589914:HIH589923 HSB589914:HSD589923 IBX589914:IBZ589923 ILT589914:ILV589923 IVP589914:IVR589923 JFL589914:JFN589923 JPH589914:JPJ589923 JZD589914:JZF589923 KIZ589914:KJB589923 KSV589914:KSX589923 LCR589914:LCT589923 LMN589914:LMP589923 LWJ589914:LWL589923 MGF589914:MGH589923 MQB589914:MQD589923 MZX589914:MZZ589923 NJT589914:NJV589923 NTP589914:NTR589923 ODL589914:ODN589923 ONH589914:ONJ589923 OXD589914:OXF589923 PGZ589914:PHB589923 PQV589914:PQX589923 QAR589914:QAT589923 QKN589914:QKP589923 QUJ589914:QUL589923 REF589914:REH589923 ROB589914:ROD589923 RXX589914:RXZ589923 SHT589914:SHV589923 SRP589914:SRR589923 TBL589914:TBN589923 TLH589914:TLJ589923 TVD589914:TVF589923 UEZ589914:UFB589923 UOV589914:UOX589923 UYR589914:UYT589923 VIN589914:VIP589923 VSJ589914:VSL589923 WCF589914:WCH589923 WMB589914:WMD589923 WVX589914:WVZ589923 P655452:R655461 JL655450:JN655459 TH655450:TJ655459 ADD655450:ADF655459 AMZ655450:ANB655459 AWV655450:AWX655459 BGR655450:BGT655459 BQN655450:BQP655459 CAJ655450:CAL655459 CKF655450:CKH655459 CUB655450:CUD655459 DDX655450:DDZ655459 DNT655450:DNV655459 DXP655450:DXR655459 EHL655450:EHN655459 ERH655450:ERJ655459 FBD655450:FBF655459 FKZ655450:FLB655459 FUV655450:FUX655459 GER655450:GET655459 GON655450:GOP655459 GYJ655450:GYL655459 HIF655450:HIH655459 HSB655450:HSD655459 IBX655450:IBZ655459 ILT655450:ILV655459 IVP655450:IVR655459 JFL655450:JFN655459 JPH655450:JPJ655459 JZD655450:JZF655459 KIZ655450:KJB655459 KSV655450:KSX655459 LCR655450:LCT655459 LMN655450:LMP655459 LWJ655450:LWL655459 MGF655450:MGH655459 MQB655450:MQD655459 MZX655450:MZZ655459 NJT655450:NJV655459 NTP655450:NTR655459 ODL655450:ODN655459 ONH655450:ONJ655459 OXD655450:OXF655459 PGZ655450:PHB655459 PQV655450:PQX655459 QAR655450:QAT655459 QKN655450:QKP655459 QUJ655450:QUL655459 REF655450:REH655459 ROB655450:ROD655459 RXX655450:RXZ655459 SHT655450:SHV655459 SRP655450:SRR655459 TBL655450:TBN655459 TLH655450:TLJ655459 TVD655450:TVF655459 UEZ655450:UFB655459 UOV655450:UOX655459 UYR655450:UYT655459 VIN655450:VIP655459 VSJ655450:VSL655459 WCF655450:WCH655459 WMB655450:WMD655459 WVX655450:WVZ655459 P720988:R720997 JL720986:JN720995 TH720986:TJ720995 ADD720986:ADF720995 AMZ720986:ANB720995 AWV720986:AWX720995 BGR720986:BGT720995 BQN720986:BQP720995 CAJ720986:CAL720995 CKF720986:CKH720995 CUB720986:CUD720995 DDX720986:DDZ720995 DNT720986:DNV720995 DXP720986:DXR720995 EHL720986:EHN720995 ERH720986:ERJ720995 FBD720986:FBF720995 FKZ720986:FLB720995 FUV720986:FUX720995 GER720986:GET720995 GON720986:GOP720995 GYJ720986:GYL720995 HIF720986:HIH720995 HSB720986:HSD720995 IBX720986:IBZ720995 ILT720986:ILV720995 IVP720986:IVR720995 JFL720986:JFN720995 JPH720986:JPJ720995 JZD720986:JZF720995 KIZ720986:KJB720995 KSV720986:KSX720995 LCR720986:LCT720995 LMN720986:LMP720995 LWJ720986:LWL720995 MGF720986:MGH720995 MQB720986:MQD720995 MZX720986:MZZ720995 NJT720986:NJV720995 NTP720986:NTR720995 ODL720986:ODN720995 ONH720986:ONJ720995 OXD720986:OXF720995 PGZ720986:PHB720995 PQV720986:PQX720995 QAR720986:QAT720995 QKN720986:QKP720995 QUJ720986:QUL720995 REF720986:REH720995 ROB720986:ROD720995 RXX720986:RXZ720995 SHT720986:SHV720995 SRP720986:SRR720995 TBL720986:TBN720995 TLH720986:TLJ720995 TVD720986:TVF720995 UEZ720986:UFB720995 UOV720986:UOX720995 UYR720986:UYT720995 VIN720986:VIP720995 VSJ720986:VSL720995 WCF720986:WCH720995 WMB720986:WMD720995 WVX720986:WVZ720995 P786524:R786533 JL786522:JN786531 TH786522:TJ786531 ADD786522:ADF786531 AMZ786522:ANB786531 AWV786522:AWX786531 BGR786522:BGT786531 BQN786522:BQP786531 CAJ786522:CAL786531 CKF786522:CKH786531 CUB786522:CUD786531 DDX786522:DDZ786531 DNT786522:DNV786531 DXP786522:DXR786531 EHL786522:EHN786531 ERH786522:ERJ786531 FBD786522:FBF786531 FKZ786522:FLB786531 FUV786522:FUX786531 GER786522:GET786531 GON786522:GOP786531 GYJ786522:GYL786531 HIF786522:HIH786531 HSB786522:HSD786531 IBX786522:IBZ786531 ILT786522:ILV786531 IVP786522:IVR786531 JFL786522:JFN786531 JPH786522:JPJ786531 JZD786522:JZF786531 KIZ786522:KJB786531 KSV786522:KSX786531 LCR786522:LCT786531 LMN786522:LMP786531 LWJ786522:LWL786531 MGF786522:MGH786531 MQB786522:MQD786531 MZX786522:MZZ786531 NJT786522:NJV786531 NTP786522:NTR786531 ODL786522:ODN786531 ONH786522:ONJ786531 OXD786522:OXF786531 PGZ786522:PHB786531 PQV786522:PQX786531 QAR786522:QAT786531 QKN786522:QKP786531 QUJ786522:QUL786531 REF786522:REH786531 ROB786522:ROD786531 RXX786522:RXZ786531 SHT786522:SHV786531 SRP786522:SRR786531 TBL786522:TBN786531 TLH786522:TLJ786531 TVD786522:TVF786531 UEZ786522:UFB786531 UOV786522:UOX786531 UYR786522:UYT786531 VIN786522:VIP786531 VSJ786522:VSL786531 WCF786522:WCH786531 WMB786522:WMD786531 WVX786522:WVZ786531 P852060:R852069 JL852058:JN852067 TH852058:TJ852067 ADD852058:ADF852067 AMZ852058:ANB852067 AWV852058:AWX852067 BGR852058:BGT852067 BQN852058:BQP852067 CAJ852058:CAL852067 CKF852058:CKH852067 CUB852058:CUD852067 DDX852058:DDZ852067 DNT852058:DNV852067 DXP852058:DXR852067 EHL852058:EHN852067 ERH852058:ERJ852067 FBD852058:FBF852067 FKZ852058:FLB852067 FUV852058:FUX852067 GER852058:GET852067 GON852058:GOP852067 GYJ852058:GYL852067 HIF852058:HIH852067 HSB852058:HSD852067 IBX852058:IBZ852067 ILT852058:ILV852067 IVP852058:IVR852067 JFL852058:JFN852067 JPH852058:JPJ852067 JZD852058:JZF852067 KIZ852058:KJB852067 KSV852058:KSX852067 LCR852058:LCT852067 LMN852058:LMP852067 LWJ852058:LWL852067 MGF852058:MGH852067 MQB852058:MQD852067 MZX852058:MZZ852067 NJT852058:NJV852067 NTP852058:NTR852067 ODL852058:ODN852067 ONH852058:ONJ852067 OXD852058:OXF852067 PGZ852058:PHB852067 PQV852058:PQX852067 QAR852058:QAT852067 QKN852058:QKP852067 QUJ852058:QUL852067 REF852058:REH852067 ROB852058:ROD852067 RXX852058:RXZ852067 SHT852058:SHV852067 SRP852058:SRR852067 TBL852058:TBN852067 TLH852058:TLJ852067 TVD852058:TVF852067 UEZ852058:UFB852067 UOV852058:UOX852067 UYR852058:UYT852067 VIN852058:VIP852067 VSJ852058:VSL852067 WCF852058:WCH852067 WMB852058:WMD852067 WVX852058:WVZ852067 P917596:R917605 JL917594:JN917603 TH917594:TJ917603 ADD917594:ADF917603 AMZ917594:ANB917603 AWV917594:AWX917603 BGR917594:BGT917603 BQN917594:BQP917603 CAJ917594:CAL917603 CKF917594:CKH917603 CUB917594:CUD917603 DDX917594:DDZ917603 DNT917594:DNV917603 DXP917594:DXR917603 EHL917594:EHN917603 ERH917594:ERJ917603 FBD917594:FBF917603 FKZ917594:FLB917603 FUV917594:FUX917603 GER917594:GET917603 GON917594:GOP917603 GYJ917594:GYL917603 HIF917594:HIH917603 HSB917594:HSD917603 IBX917594:IBZ917603 ILT917594:ILV917603 IVP917594:IVR917603 JFL917594:JFN917603 JPH917594:JPJ917603 JZD917594:JZF917603 KIZ917594:KJB917603 KSV917594:KSX917603 LCR917594:LCT917603 LMN917594:LMP917603 LWJ917594:LWL917603 MGF917594:MGH917603 MQB917594:MQD917603 MZX917594:MZZ917603 NJT917594:NJV917603 NTP917594:NTR917603 ODL917594:ODN917603 ONH917594:ONJ917603 OXD917594:OXF917603 PGZ917594:PHB917603 PQV917594:PQX917603 QAR917594:QAT917603 QKN917594:QKP917603 QUJ917594:QUL917603 REF917594:REH917603 ROB917594:ROD917603 RXX917594:RXZ917603 SHT917594:SHV917603 SRP917594:SRR917603 TBL917594:TBN917603 TLH917594:TLJ917603 TVD917594:TVF917603 UEZ917594:UFB917603 UOV917594:UOX917603 UYR917594:UYT917603 VIN917594:VIP917603 VSJ917594:VSL917603 WCF917594:WCH917603 WMB917594:WMD917603 WVX917594:WVZ917603 P983132:R983141 JL983130:JN983139 TH983130:TJ983139 ADD983130:ADF983139 AMZ983130:ANB983139 AWV983130:AWX983139 BGR983130:BGT983139 BQN983130:BQP983139 CAJ983130:CAL983139 CKF983130:CKH983139 CUB983130:CUD983139 DDX983130:DDZ983139 DNT983130:DNV983139 DXP983130:DXR983139 EHL983130:EHN983139 ERH983130:ERJ983139 FBD983130:FBF983139 FKZ983130:FLB983139 FUV983130:FUX983139 GER983130:GET983139 GON983130:GOP983139 GYJ983130:GYL983139 HIF983130:HIH983139 HSB983130:HSD983139 IBX983130:IBZ983139 ILT983130:ILV983139 IVP983130:IVR983139 JFL983130:JFN983139 JPH983130:JPJ983139 JZD983130:JZF983139 KIZ983130:KJB983139 KSV983130:KSX983139 LCR983130:LCT983139 LMN983130:LMP983139 LWJ983130:LWL983139 MGF983130:MGH983139 MQB983130:MQD983139 MZX983130:MZZ983139 NJT983130:NJV983139 NTP983130:NTR983139 ODL983130:ODN983139 ONH983130:ONJ983139 OXD983130:OXF983139 PGZ983130:PHB983139 PQV983130:PQX983139 QAR983130:QAT983139 QKN983130:QKP983139 QUJ983130:QUL983139 REF983130:REH983139 ROB983130:ROD983139 RXX983130:RXZ983139 SHT983130:SHV983139 SRP983130:SRR983139 TBL983130:TBN983139 TLH983130:TLJ983139 TVD983130:TVF983139 UEZ983130:UFB983139 UOV983130:UOX983139 UYR983130:UYT983139 VIN983130:VIP983139 VSJ983130:VSL983139 WCF983130:WCH983139 WMB983130:WMD983139 WVX983130:WVZ983139 TLE983307:TLJ983310 JL153:JN162 TH153:TJ162 ADD153:ADF162 AMZ153:ANB162 AWV153:AWX162 BGR153:BGT162 BQN153:BQP162 CAJ153:CAL162 CKF153:CKH162 CUB153:CUD162 DDX153:DDZ162 DNT153:DNV162 DXP153:DXR162 EHL153:EHN162 ERH153:ERJ162 FBD153:FBF162 FKZ153:FLB162 FUV153:FUX162 GER153:GET162 GON153:GOP162 GYJ153:GYL162 HIF153:HIH162 HSB153:HSD162 IBX153:IBZ162 ILT153:ILV162 IVP153:IVR162 JFL153:JFN162 JPH153:JPJ162 JZD153:JZF162 KIZ153:KJB162 KSV153:KSX162 LCR153:LCT162 LMN153:LMP162 LWJ153:LWL162 MGF153:MGH162 MQB153:MQD162 MZX153:MZZ162 NJT153:NJV162 NTP153:NTR162 ODL153:ODN162 ONH153:ONJ162 OXD153:OXF162 PGZ153:PHB162 PQV153:PQX162 QAR153:QAT162 QKN153:QKP162 QUJ153:QUL162 REF153:REH162 ROB153:ROD162 RXX153:RXZ162 SHT153:SHV162 SRP153:SRR162 TBL153:TBN162 TLH153:TLJ162 TVD153:TVF162 UEZ153:UFB162 UOV153:UOX162 UYR153:UYT162 VIN153:VIP162 VSJ153:VSL162 WCF153:WCH162 WMB153:WMD162 WVX153:WVZ162 P65641:R65650 JL65639:JN65648 TH65639:TJ65648 ADD65639:ADF65648 AMZ65639:ANB65648 AWV65639:AWX65648 BGR65639:BGT65648 BQN65639:BQP65648 CAJ65639:CAL65648 CKF65639:CKH65648 CUB65639:CUD65648 DDX65639:DDZ65648 DNT65639:DNV65648 DXP65639:DXR65648 EHL65639:EHN65648 ERH65639:ERJ65648 FBD65639:FBF65648 FKZ65639:FLB65648 FUV65639:FUX65648 GER65639:GET65648 GON65639:GOP65648 GYJ65639:GYL65648 HIF65639:HIH65648 HSB65639:HSD65648 IBX65639:IBZ65648 ILT65639:ILV65648 IVP65639:IVR65648 JFL65639:JFN65648 JPH65639:JPJ65648 JZD65639:JZF65648 KIZ65639:KJB65648 KSV65639:KSX65648 LCR65639:LCT65648 LMN65639:LMP65648 LWJ65639:LWL65648 MGF65639:MGH65648 MQB65639:MQD65648 MZX65639:MZZ65648 NJT65639:NJV65648 NTP65639:NTR65648 ODL65639:ODN65648 ONH65639:ONJ65648 OXD65639:OXF65648 PGZ65639:PHB65648 PQV65639:PQX65648 QAR65639:QAT65648 QKN65639:QKP65648 QUJ65639:QUL65648 REF65639:REH65648 ROB65639:ROD65648 RXX65639:RXZ65648 SHT65639:SHV65648 SRP65639:SRR65648 TBL65639:TBN65648 TLH65639:TLJ65648 TVD65639:TVF65648 UEZ65639:UFB65648 UOV65639:UOX65648 UYR65639:UYT65648 VIN65639:VIP65648 VSJ65639:VSL65648 WCF65639:WCH65648 WMB65639:WMD65648 WVX65639:WVZ65648 P131177:R131186 JL131175:JN131184 TH131175:TJ131184 ADD131175:ADF131184 AMZ131175:ANB131184 AWV131175:AWX131184 BGR131175:BGT131184 BQN131175:BQP131184 CAJ131175:CAL131184 CKF131175:CKH131184 CUB131175:CUD131184 DDX131175:DDZ131184 DNT131175:DNV131184 DXP131175:DXR131184 EHL131175:EHN131184 ERH131175:ERJ131184 FBD131175:FBF131184 FKZ131175:FLB131184 FUV131175:FUX131184 GER131175:GET131184 GON131175:GOP131184 GYJ131175:GYL131184 HIF131175:HIH131184 HSB131175:HSD131184 IBX131175:IBZ131184 ILT131175:ILV131184 IVP131175:IVR131184 JFL131175:JFN131184 JPH131175:JPJ131184 JZD131175:JZF131184 KIZ131175:KJB131184 KSV131175:KSX131184 LCR131175:LCT131184 LMN131175:LMP131184 LWJ131175:LWL131184 MGF131175:MGH131184 MQB131175:MQD131184 MZX131175:MZZ131184 NJT131175:NJV131184 NTP131175:NTR131184 ODL131175:ODN131184 ONH131175:ONJ131184 OXD131175:OXF131184 PGZ131175:PHB131184 PQV131175:PQX131184 QAR131175:QAT131184 QKN131175:QKP131184 QUJ131175:QUL131184 REF131175:REH131184 ROB131175:ROD131184 RXX131175:RXZ131184 SHT131175:SHV131184 SRP131175:SRR131184 TBL131175:TBN131184 TLH131175:TLJ131184 TVD131175:TVF131184 UEZ131175:UFB131184 UOV131175:UOX131184 UYR131175:UYT131184 VIN131175:VIP131184 VSJ131175:VSL131184 WCF131175:WCH131184 WMB131175:WMD131184 WVX131175:WVZ131184 P196713:R196722 JL196711:JN196720 TH196711:TJ196720 ADD196711:ADF196720 AMZ196711:ANB196720 AWV196711:AWX196720 BGR196711:BGT196720 BQN196711:BQP196720 CAJ196711:CAL196720 CKF196711:CKH196720 CUB196711:CUD196720 DDX196711:DDZ196720 DNT196711:DNV196720 DXP196711:DXR196720 EHL196711:EHN196720 ERH196711:ERJ196720 FBD196711:FBF196720 FKZ196711:FLB196720 FUV196711:FUX196720 GER196711:GET196720 GON196711:GOP196720 GYJ196711:GYL196720 HIF196711:HIH196720 HSB196711:HSD196720 IBX196711:IBZ196720 ILT196711:ILV196720 IVP196711:IVR196720 JFL196711:JFN196720 JPH196711:JPJ196720 JZD196711:JZF196720 KIZ196711:KJB196720 KSV196711:KSX196720 LCR196711:LCT196720 LMN196711:LMP196720 LWJ196711:LWL196720 MGF196711:MGH196720 MQB196711:MQD196720 MZX196711:MZZ196720 NJT196711:NJV196720 NTP196711:NTR196720 ODL196711:ODN196720 ONH196711:ONJ196720 OXD196711:OXF196720 PGZ196711:PHB196720 PQV196711:PQX196720 QAR196711:QAT196720 QKN196711:QKP196720 QUJ196711:QUL196720 REF196711:REH196720 ROB196711:ROD196720 RXX196711:RXZ196720 SHT196711:SHV196720 SRP196711:SRR196720 TBL196711:TBN196720 TLH196711:TLJ196720 TVD196711:TVF196720 UEZ196711:UFB196720 UOV196711:UOX196720 UYR196711:UYT196720 VIN196711:VIP196720 VSJ196711:VSL196720 WCF196711:WCH196720 WMB196711:WMD196720 WVX196711:WVZ196720 P262249:R262258 JL262247:JN262256 TH262247:TJ262256 ADD262247:ADF262256 AMZ262247:ANB262256 AWV262247:AWX262256 BGR262247:BGT262256 BQN262247:BQP262256 CAJ262247:CAL262256 CKF262247:CKH262256 CUB262247:CUD262256 DDX262247:DDZ262256 DNT262247:DNV262256 DXP262247:DXR262256 EHL262247:EHN262256 ERH262247:ERJ262256 FBD262247:FBF262256 FKZ262247:FLB262256 FUV262247:FUX262256 GER262247:GET262256 GON262247:GOP262256 GYJ262247:GYL262256 HIF262247:HIH262256 HSB262247:HSD262256 IBX262247:IBZ262256 ILT262247:ILV262256 IVP262247:IVR262256 JFL262247:JFN262256 JPH262247:JPJ262256 JZD262247:JZF262256 KIZ262247:KJB262256 KSV262247:KSX262256 LCR262247:LCT262256 LMN262247:LMP262256 LWJ262247:LWL262256 MGF262247:MGH262256 MQB262247:MQD262256 MZX262247:MZZ262256 NJT262247:NJV262256 NTP262247:NTR262256 ODL262247:ODN262256 ONH262247:ONJ262256 OXD262247:OXF262256 PGZ262247:PHB262256 PQV262247:PQX262256 QAR262247:QAT262256 QKN262247:QKP262256 QUJ262247:QUL262256 REF262247:REH262256 ROB262247:ROD262256 RXX262247:RXZ262256 SHT262247:SHV262256 SRP262247:SRR262256 TBL262247:TBN262256 TLH262247:TLJ262256 TVD262247:TVF262256 UEZ262247:UFB262256 UOV262247:UOX262256 UYR262247:UYT262256 VIN262247:VIP262256 VSJ262247:VSL262256 WCF262247:WCH262256 WMB262247:WMD262256 WVX262247:WVZ262256 P327785:R327794 JL327783:JN327792 TH327783:TJ327792 ADD327783:ADF327792 AMZ327783:ANB327792 AWV327783:AWX327792 BGR327783:BGT327792 BQN327783:BQP327792 CAJ327783:CAL327792 CKF327783:CKH327792 CUB327783:CUD327792 DDX327783:DDZ327792 DNT327783:DNV327792 DXP327783:DXR327792 EHL327783:EHN327792 ERH327783:ERJ327792 FBD327783:FBF327792 FKZ327783:FLB327792 FUV327783:FUX327792 GER327783:GET327792 GON327783:GOP327792 GYJ327783:GYL327792 HIF327783:HIH327792 HSB327783:HSD327792 IBX327783:IBZ327792 ILT327783:ILV327792 IVP327783:IVR327792 JFL327783:JFN327792 JPH327783:JPJ327792 JZD327783:JZF327792 KIZ327783:KJB327792 KSV327783:KSX327792 LCR327783:LCT327792 LMN327783:LMP327792 LWJ327783:LWL327792 MGF327783:MGH327792 MQB327783:MQD327792 MZX327783:MZZ327792 NJT327783:NJV327792 NTP327783:NTR327792 ODL327783:ODN327792 ONH327783:ONJ327792 OXD327783:OXF327792 PGZ327783:PHB327792 PQV327783:PQX327792 QAR327783:QAT327792 QKN327783:QKP327792 QUJ327783:QUL327792 REF327783:REH327792 ROB327783:ROD327792 RXX327783:RXZ327792 SHT327783:SHV327792 SRP327783:SRR327792 TBL327783:TBN327792 TLH327783:TLJ327792 TVD327783:TVF327792 UEZ327783:UFB327792 UOV327783:UOX327792 UYR327783:UYT327792 VIN327783:VIP327792 VSJ327783:VSL327792 WCF327783:WCH327792 WMB327783:WMD327792 WVX327783:WVZ327792 P393321:R393330 JL393319:JN393328 TH393319:TJ393328 ADD393319:ADF393328 AMZ393319:ANB393328 AWV393319:AWX393328 BGR393319:BGT393328 BQN393319:BQP393328 CAJ393319:CAL393328 CKF393319:CKH393328 CUB393319:CUD393328 DDX393319:DDZ393328 DNT393319:DNV393328 DXP393319:DXR393328 EHL393319:EHN393328 ERH393319:ERJ393328 FBD393319:FBF393328 FKZ393319:FLB393328 FUV393319:FUX393328 GER393319:GET393328 GON393319:GOP393328 GYJ393319:GYL393328 HIF393319:HIH393328 HSB393319:HSD393328 IBX393319:IBZ393328 ILT393319:ILV393328 IVP393319:IVR393328 JFL393319:JFN393328 JPH393319:JPJ393328 JZD393319:JZF393328 KIZ393319:KJB393328 KSV393319:KSX393328 LCR393319:LCT393328 LMN393319:LMP393328 LWJ393319:LWL393328 MGF393319:MGH393328 MQB393319:MQD393328 MZX393319:MZZ393328 NJT393319:NJV393328 NTP393319:NTR393328 ODL393319:ODN393328 ONH393319:ONJ393328 OXD393319:OXF393328 PGZ393319:PHB393328 PQV393319:PQX393328 QAR393319:QAT393328 QKN393319:QKP393328 QUJ393319:QUL393328 REF393319:REH393328 ROB393319:ROD393328 RXX393319:RXZ393328 SHT393319:SHV393328 SRP393319:SRR393328 TBL393319:TBN393328 TLH393319:TLJ393328 TVD393319:TVF393328 UEZ393319:UFB393328 UOV393319:UOX393328 UYR393319:UYT393328 VIN393319:VIP393328 VSJ393319:VSL393328 WCF393319:WCH393328 WMB393319:WMD393328 WVX393319:WVZ393328 P458857:R458866 JL458855:JN458864 TH458855:TJ458864 ADD458855:ADF458864 AMZ458855:ANB458864 AWV458855:AWX458864 BGR458855:BGT458864 BQN458855:BQP458864 CAJ458855:CAL458864 CKF458855:CKH458864 CUB458855:CUD458864 DDX458855:DDZ458864 DNT458855:DNV458864 DXP458855:DXR458864 EHL458855:EHN458864 ERH458855:ERJ458864 FBD458855:FBF458864 FKZ458855:FLB458864 FUV458855:FUX458864 GER458855:GET458864 GON458855:GOP458864 GYJ458855:GYL458864 HIF458855:HIH458864 HSB458855:HSD458864 IBX458855:IBZ458864 ILT458855:ILV458864 IVP458855:IVR458864 JFL458855:JFN458864 JPH458855:JPJ458864 JZD458855:JZF458864 KIZ458855:KJB458864 KSV458855:KSX458864 LCR458855:LCT458864 LMN458855:LMP458864 LWJ458855:LWL458864 MGF458855:MGH458864 MQB458855:MQD458864 MZX458855:MZZ458864 NJT458855:NJV458864 NTP458855:NTR458864 ODL458855:ODN458864 ONH458855:ONJ458864 OXD458855:OXF458864 PGZ458855:PHB458864 PQV458855:PQX458864 QAR458855:QAT458864 QKN458855:QKP458864 QUJ458855:QUL458864 REF458855:REH458864 ROB458855:ROD458864 RXX458855:RXZ458864 SHT458855:SHV458864 SRP458855:SRR458864 TBL458855:TBN458864 TLH458855:TLJ458864 TVD458855:TVF458864 UEZ458855:UFB458864 UOV458855:UOX458864 UYR458855:UYT458864 VIN458855:VIP458864 VSJ458855:VSL458864 WCF458855:WCH458864 WMB458855:WMD458864 WVX458855:WVZ458864 P524393:R524402 JL524391:JN524400 TH524391:TJ524400 ADD524391:ADF524400 AMZ524391:ANB524400 AWV524391:AWX524400 BGR524391:BGT524400 BQN524391:BQP524400 CAJ524391:CAL524400 CKF524391:CKH524400 CUB524391:CUD524400 DDX524391:DDZ524400 DNT524391:DNV524400 DXP524391:DXR524400 EHL524391:EHN524400 ERH524391:ERJ524400 FBD524391:FBF524400 FKZ524391:FLB524400 FUV524391:FUX524400 GER524391:GET524400 GON524391:GOP524400 GYJ524391:GYL524400 HIF524391:HIH524400 HSB524391:HSD524400 IBX524391:IBZ524400 ILT524391:ILV524400 IVP524391:IVR524400 JFL524391:JFN524400 JPH524391:JPJ524400 JZD524391:JZF524400 KIZ524391:KJB524400 KSV524391:KSX524400 LCR524391:LCT524400 LMN524391:LMP524400 LWJ524391:LWL524400 MGF524391:MGH524400 MQB524391:MQD524400 MZX524391:MZZ524400 NJT524391:NJV524400 NTP524391:NTR524400 ODL524391:ODN524400 ONH524391:ONJ524400 OXD524391:OXF524400 PGZ524391:PHB524400 PQV524391:PQX524400 QAR524391:QAT524400 QKN524391:QKP524400 QUJ524391:QUL524400 REF524391:REH524400 ROB524391:ROD524400 RXX524391:RXZ524400 SHT524391:SHV524400 SRP524391:SRR524400 TBL524391:TBN524400 TLH524391:TLJ524400 TVD524391:TVF524400 UEZ524391:UFB524400 UOV524391:UOX524400 UYR524391:UYT524400 VIN524391:VIP524400 VSJ524391:VSL524400 WCF524391:WCH524400 WMB524391:WMD524400 WVX524391:WVZ524400 P589929:R589938 JL589927:JN589936 TH589927:TJ589936 ADD589927:ADF589936 AMZ589927:ANB589936 AWV589927:AWX589936 BGR589927:BGT589936 BQN589927:BQP589936 CAJ589927:CAL589936 CKF589927:CKH589936 CUB589927:CUD589936 DDX589927:DDZ589936 DNT589927:DNV589936 DXP589927:DXR589936 EHL589927:EHN589936 ERH589927:ERJ589936 FBD589927:FBF589936 FKZ589927:FLB589936 FUV589927:FUX589936 GER589927:GET589936 GON589927:GOP589936 GYJ589927:GYL589936 HIF589927:HIH589936 HSB589927:HSD589936 IBX589927:IBZ589936 ILT589927:ILV589936 IVP589927:IVR589936 JFL589927:JFN589936 JPH589927:JPJ589936 JZD589927:JZF589936 KIZ589927:KJB589936 KSV589927:KSX589936 LCR589927:LCT589936 LMN589927:LMP589936 LWJ589927:LWL589936 MGF589927:MGH589936 MQB589927:MQD589936 MZX589927:MZZ589936 NJT589927:NJV589936 NTP589927:NTR589936 ODL589927:ODN589936 ONH589927:ONJ589936 OXD589927:OXF589936 PGZ589927:PHB589936 PQV589927:PQX589936 QAR589927:QAT589936 QKN589927:QKP589936 QUJ589927:QUL589936 REF589927:REH589936 ROB589927:ROD589936 RXX589927:RXZ589936 SHT589927:SHV589936 SRP589927:SRR589936 TBL589927:TBN589936 TLH589927:TLJ589936 TVD589927:TVF589936 UEZ589927:UFB589936 UOV589927:UOX589936 UYR589927:UYT589936 VIN589927:VIP589936 VSJ589927:VSL589936 WCF589927:WCH589936 WMB589927:WMD589936 WVX589927:WVZ589936 P655465:R655474 JL655463:JN655472 TH655463:TJ655472 ADD655463:ADF655472 AMZ655463:ANB655472 AWV655463:AWX655472 BGR655463:BGT655472 BQN655463:BQP655472 CAJ655463:CAL655472 CKF655463:CKH655472 CUB655463:CUD655472 DDX655463:DDZ655472 DNT655463:DNV655472 DXP655463:DXR655472 EHL655463:EHN655472 ERH655463:ERJ655472 FBD655463:FBF655472 FKZ655463:FLB655472 FUV655463:FUX655472 GER655463:GET655472 GON655463:GOP655472 GYJ655463:GYL655472 HIF655463:HIH655472 HSB655463:HSD655472 IBX655463:IBZ655472 ILT655463:ILV655472 IVP655463:IVR655472 JFL655463:JFN655472 JPH655463:JPJ655472 JZD655463:JZF655472 KIZ655463:KJB655472 KSV655463:KSX655472 LCR655463:LCT655472 LMN655463:LMP655472 LWJ655463:LWL655472 MGF655463:MGH655472 MQB655463:MQD655472 MZX655463:MZZ655472 NJT655463:NJV655472 NTP655463:NTR655472 ODL655463:ODN655472 ONH655463:ONJ655472 OXD655463:OXF655472 PGZ655463:PHB655472 PQV655463:PQX655472 QAR655463:QAT655472 QKN655463:QKP655472 QUJ655463:QUL655472 REF655463:REH655472 ROB655463:ROD655472 RXX655463:RXZ655472 SHT655463:SHV655472 SRP655463:SRR655472 TBL655463:TBN655472 TLH655463:TLJ655472 TVD655463:TVF655472 UEZ655463:UFB655472 UOV655463:UOX655472 UYR655463:UYT655472 VIN655463:VIP655472 VSJ655463:VSL655472 WCF655463:WCH655472 WMB655463:WMD655472 WVX655463:WVZ655472 P721001:R721010 JL720999:JN721008 TH720999:TJ721008 ADD720999:ADF721008 AMZ720999:ANB721008 AWV720999:AWX721008 BGR720999:BGT721008 BQN720999:BQP721008 CAJ720999:CAL721008 CKF720999:CKH721008 CUB720999:CUD721008 DDX720999:DDZ721008 DNT720999:DNV721008 DXP720999:DXR721008 EHL720999:EHN721008 ERH720999:ERJ721008 FBD720999:FBF721008 FKZ720999:FLB721008 FUV720999:FUX721008 GER720999:GET721008 GON720999:GOP721008 GYJ720999:GYL721008 HIF720999:HIH721008 HSB720999:HSD721008 IBX720999:IBZ721008 ILT720999:ILV721008 IVP720999:IVR721008 JFL720999:JFN721008 JPH720999:JPJ721008 JZD720999:JZF721008 KIZ720999:KJB721008 KSV720999:KSX721008 LCR720999:LCT721008 LMN720999:LMP721008 LWJ720999:LWL721008 MGF720999:MGH721008 MQB720999:MQD721008 MZX720999:MZZ721008 NJT720999:NJV721008 NTP720999:NTR721008 ODL720999:ODN721008 ONH720999:ONJ721008 OXD720999:OXF721008 PGZ720999:PHB721008 PQV720999:PQX721008 QAR720999:QAT721008 QKN720999:QKP721008 QUJ720999:QUL721008 REF720999:REH721008 ROB720999:ROD721008 RXX720999:RXZ721008 SHT720999:SHV721008 SRP720999:SRR721008 TBL720999:TBN721008 TLH720999:TLJ721008 TVD720999:TVF721008 UEZ720999:UFB721008 UOV720999:UOX721008 UYR720999:UYT721008 VIN720999:VIP721008 VSJ720999:VSL721008 WCF720999:WCH721008 WMB720999:WMD721008 WVX720999:WVZ721008 P786537:R786546 JL786535:JN786544 TH786535:TJ786544 ADD786535:ADF786544 AMZ786535:ANB786544 AWV786535:AWX786544 BGR786535:BGT786544 BQN786535:BQP786544 CAJ786535:CAL786544 CKF786535:CKH786544 CUB786535:CUD786544 DDX786535:DDZ786544 DNT786535:DNV786544 DXP786535:DXR786544 EHL786535:EHN786544 ERH786535:ERJ786544 FBD786535:FBF786544 FKZ786535:FLB786544 FUV786535:FUX786544 GER786535:GET786544 GON786535:GOP786544 GYJ786535:GYL786544 HIF786535:HIH786544 HSB786535:HSD786544 IBX786535:IBZ786544 ILT786535:ILV786544 IVP786535:IVR786544 JFL786535:JFN786544 JPH786535:JPJ786544 JZD786535:JZF786544 KIZ786535:KJB786544 KSV786535:KSX786544 LCR786535:LCT786544 LMN786535:LMP786544 LWJ786535:LWL786544 MGF786535:MGH786544 MQB786535:MQD786544 MZX786535:MZZ786544 NJT786535:NJV786544 NTP786535:NTR786544 ODL786535:ODN786544 ONH786535:ONJ786544 OXD786535:OXF786544 PGZ786535:PHB786544 PQV786535:PQX786544 QAR786535:QAT786544 QKN786535:QKP786544 QUJ786535:QUL786544 REF786535:REH786544 ROB786535:ROD786544 RXX786535:RXZ786544 SHT786535:SHV786544 SRP786535:SRR786544 TBL786535:TBN786544 TLH786535:TLJ786544 TVD786535:TVF786544 UEZ786535:UFB786544 UOV786535:UOX786544 UYR786535:UYT786544 VIN786535:VIP786544 VSJ786535:VSL786544 WCF786535:WCH786544 WMB786535:WMD786544 WVX786535:WVZ786544 P852073:R852082 JL852071:JN852080 TH852071:TJ852080 ADD852071:ADF852080 AMZ852071:ANB852080 AWV852071:AWX852080 BGR852071:BGT852080 BQN852071:BQP852080 CAJ852071:CAL852080 CKF852071:CKH852080 CUB852071:CUD852080 DDX852071:DDZ852080 DNT852071:DNV852080 DXP852071:DXR852080 EHL852071:EHN852080 ERH852071:ERJ852080 FBD852071:FBF852080 FKZ852071:FLB852080 FUV852071:FUX852080 GER852071:GET852080 GON852071:GOP852080 GYJ852071:GYL852080 HIF852071:HIH852080 HSB852071:HSD852080 IBX852071:IBZ852080 ILT852071:ILV852080 IVP852071:IVR852080 JFL852071:JFN852080 JPH852071:JPJ852080 JZD852071:JZF852080 KIZ852071:KJB852080 KSV852071:KSX852080 LCR852071:LCT852080 LMN852071:LMP852080 LWJ852071:LWL852080 MGF852071:MGH852080 MQB852071:MQD852080 MZX852071:MZZ852080 NJT852071:NJV852080 NTP852071:NTR852080 ODL852071:ODN852080 ONH852071:ONJ852080 OXD852071:OXF852080 PGZ852071:PHB852080 PQV852071:PQX852080 QAR852071:QAT852080 QKN852071:QKP852080 QUJ852071:QUL852080 REF852071:REH852080 ROB852071:ROD852080 RXX852071:RXZ852080 SHT852071:SHV852080 SRP852071:SRR852080 TBL852071:TBN852080 TLH852071:TLJ852080 TVD852071:TVF852080 UEZ852071:UFB852080 UOV852071:UOX852080 UYR852071:UYT852080 VIN852071:VIP852080 VSJ852071:VSL852080 WCF852071:WCH852080 WMB852071:WMD852080 WVX852071:WVZ852080 P917609:R917618 JL917607:JN917616 TH917607:TJ917616 ADD917607:ADF917616 AMZ917607:ANB917616 AWV917607:AWX917616 BGR917607:BGT917616 BQN917607:BQP917616 CAJ917607:CAL917616 CKF917607:CKH917616 CUB917607:CUD917616 DDX917607:DDZ917616 DNT917607:DNV917616 DXP917607:DXR917616 EHL917607:EHN917616 ERH917607:ERJ917616 FBD917607:FBF917616 FKZ917607:FLB917616 FUV917607:FUX917616 GER917607:GET917616 GON917607:GOP917616 GYJ917607:GYL917616 HIF917607:HIH917616 HSB917607:HSD917616 IBX917607:IBZ917616 ILT917607:ILV917616 IVP917607:IVR917616 JFL917607:JFN917616 JPH917607:JPJ917616 JZD917607:JZF917616 KIZ917607:KJB917616 KSV917607:KSX917616 LCR917607:LCT917616 LMN917607:LMP917616 LWJ917607:LWL917616 MGF917607:MGH917616 MQB917607:MQD917616 MZX917607:MZZ917616 NJT917607:NJV917616 NTP917607:NTR917616 ODL917607:ODN917616 ONH917607:ONJ917616 OXD917607:OXF917616 PGZ917607:PHB917616 PQV917607:PQX917616 QAR917607:QAT917616 QKN917607:QKP917616 QUJ917607:QUL917616 REF917607:REH917616 ROB917607:ROD917616 RXX917607:RXZ917616 SHT917607:SHV917616 SRP917607:SRR917616 TBL917607:TBN917616 TLH917607:TLJ917616 TVD917607:TVF917616 UEZ917607:UFB917616 UOV917607:UOX917616 UYR917607:UYT917616 VIN917607:VIP917616 VSJ917607:VSL917616 WCF917607:WCH917616 WMB917607:WMD917616 WVX917607:WVZ917616 P983145:R983154 JL983143:JN983152 TH983143:TJ983152 ADD983143:ADF983152 AMZ983143:ANB983152 AWV983143:AWX983152 BGR983143:BGT983152 BQN983143:BQP983152 CAJ983143:CAL983152 CKF983143:CKH983152 CUB983143:CUD983152 DDX983143:DDZ983152 DNT983143:DNV983152 DXP983143:DXR983152 EHL983143:EHN983152 ERH983143:ERJ983152 FBD983143:FBF983152 FKZ983143:FLB983152 FUV983143:FUX983152 GER983143:GET983152 GON983143:GOP983152 GYJ983143:GYL983152 HIF983143:HIH983152 HSB983143:HSD983152 IBX983143:IBZ983152 ILT983143:ILV983152 IVP983143:IVR983152 JFL983143:JFN983152 JPH983143:JPJ983152 JZD983143:JZF983152 KIZ983143:KJB983152 KSV983143:KSX983152 LCR983143:LCT983152 LMN983143:LMP983152 LWJ983143:LWL983152 MGF983143:MGH983152 MQB983143:MQD983152 MZX983143:MZZ983152 NJT983143:NJV983152 NTP983143:NTR983152 ODL983143:ODN983152 ONH983143:ONJ983152 OXD983143:OXF983152 PGZ983143:PHB983152 PQV983143:PQX983152 QAR983143:QAT983152 QKN983143:QKP983152 QUJ983143:QUL983152 REF983143:REH983152 ROB983143:ROD983152 RXX983143:RXZ983152 SHT983143:SHV983152 SRP983143:SRR983152 TBL983143:TBN983152 TLH983143:TLJ983152 TVD983143:TVF983152 UEZ983143:UFB983152 UOV983143:UOX983152 UYR983143:UYT983152 VIN983143:VIP983152 VSJ983143:VSL983152 WCF983143:WCH983152 WMB983143:WMD983152 WVX983143:WVZ983152 TVA983307:TVF983310 JM170:JN179 TI170:TJ179 ADE170:ADF179 ANA170:ANB179 AWW170:AWX179 BGS170:BGT179 BQO170:BQP179 CAK170:CAL179 CKG170:CKH179 CUC170:CUD179 DDY170:DDZ179 DNU170:DNV179 DXQ170:DXR179 EHM170:EHN179 ERI170:ERJ179 FBE170:FBF179 FLA170:FLB179 FUW170:FUX179 GES170:GET179 GOO170:GOP179 GYK170:GYL179 HIG170:HIH179 HSC170:HSD179 IBY170:IBZ179 ILU170:ILV179 IVQ170:IVR179 JFM170:JFN179 JPI170:JPJ179 JZE170:JZF179 KJA170:KJB179 KSW170:KSX179 LCS170:LCT179 LMO170:LMP179 LWK170:LWL179 MGG170:MGH179 MQC170:MQD179 MZY170:MZZ179 NJU170:NJV179 NTQ170:NTR179 ODM170:ODN179 ONI170:ONJ179 OXE170:OXF179 PHA170:PHB179 PQW170:PQX179 QAS170:QAT179 QKO170:QKP179 QUK170:QUL179 REG170:REH179 ROC170:ROD179 RXY170:RXZ179 SHU170:SHV179 SRQ170:SRR179 TBM170:TBN179 TLI170:TLJ179 TVE170:TVF179 UFA170:UFB179 UOW170:UOX179 UYS170:UYT179 VIO170:VIP179 VSK170:VSL179 WCG170:WCH179 WMC170:WMD179 WVY170:WVZ179 Q65658:R65667 JM65656:JN65665 TI65656:TJ65665 ADE65656:ADF65665 ANA65656:ANB65665 AWW65656:AWX65665 BGS65656:BGT65665 BQO65656:BQP65665 CAK65656:CAL65665 CKG65656:CKH65665 CUC65656:CUD65665 DDY65656:DDZ65665 DNU65656:DNV65665 DXQ65656:DXR65665 EHM65656:EHN65665 ERI65656:ERJ65665 FBE65656:FBF65665 FLA65656:FLB65665 FUW65656:FUX65665 GES65656:GET65665 GOO65656:GOP65665 GYK65656:GYL65665 HIG65656:HIH65665 HSC65656:HSD65665 IBY65656:IBZ65665 ILU65656:ILV65665 IVQ65656:IVR65665 JFM65656:JFN65665 JPI65656:JPJ65665 JZE65656:JZF65665 KJA65656:KJB65665 KSW65656:KSX65665 LCS65656:LCT65665 LMO65656:LMP65665 LWK65656:LWL65665 MGG65656:MGH65665 MQC65656:MQD65665 MZY65656:MZZ65665 NJU65656:NJV65665 NTQ65656:NTR65665 ODM65656:ODN65665 ONI65656:ONJ65665 OXE65656:OXF65665 PHA65656:PHB65665 PQW65656:PQX65665 QAS65656:QAT65665 QKO65656:QKP65665 QUK65656:QUL65665 REG65656:REH65665 ROC65656:ROD65665 RXY65656:RXZ65665 SHU65656:SHV65665 SRQ65656:SRR65665 TBM65656:TBN65665 TLI65656:TLJ65665 TVE65656:TVF65665 UFA65656:UFB65665 UOW65656:UOX65665 UYS65656:UYT65665 VIO65656:VIP65665 VSK65656:VSL65665 WCG65656:WCH65665 WMC65656:WMD65665 WVY65656:WVZ65665 Q131194:R131203 JM131192:JN131201 TI131192:TJ131201 ADE131192:ADF131201 ANA131192:ANB131201 AWW131192:AWX131201 BGS131192:BGT131201 BQO131192:BQP131201 CAK131192:CAL131201 CKG131192:CKH131201 CUC131192:CUD131201 DDY131192:DDZ131201 DNU131192:DNV131201 DXQ131192:DXR131201 EHM131192:EHN131201 ERI131192:ERJ131201 FBE131192:FBF131201 FLA131192:FLB131201 FUW131192:FUX131201 GES131192:GET131201 GOO131192:GOP131201 GYK131192:GYL131201 HIG131192:HIH131201 HSC131192:HSD131201 IBY131192:IBZ131201 ILU131192:ILV131201 IVQ131192:IVR131201 JFM131192:JFN131201 JPI131192:JPJ131201 JZE131192:JZF131201 KJA131192:KJB131201 KSW131192:KSX131201 LCS131192:LCT131201 LMO131192:LMP131201 LWK131192:LWL131201 MGG131192:MGH131201 MQC131192:MQD131201 MZY131192:MZZ131201 NJU131192:NJV131201 NTQ131192:NTR131201 ODM131192:ODN131201 ONI131192:ONJ131201 OXE131192:OXF131201 PHA131192:PHB131201 PQW131192:PQX131201 QAS131192:QAT131201 QKO131192:QKP131201 QUK131192:QUL131201 REG131192:REH131201 ROC131192:ROD131201 RXY131192:RXZ131201 SHU131192:SHV131201 SRQ131192:SRR131201 TBM131192:TBN131201 TLI131192:TLJ131201 TVE131192:TVF131201 UFA131192:UFB131201 UOW131192:UOX131201 UYS131192:UYT131201 VIO131192:VIP131201 VSK131192:VSL131201 WCG131192:WCH131201 WMC131192:WMD131201 WVY131192:WVZ131201 Q196730:R196739 JM196728:JN196737 TI196728:TJ196737 ADE196728:ADF196737 ANA196728:ANB196737 AWW196728:AWX196737 BGS196728:BGT196737 BQO196728:BQP196737 CAK196728:CAL196737 CKG196728:CKH196737 CUC196728:CUD196737 DDY196728:DDZ196737 DNU196728:DNV196737 DXQ196728:DXR196737 EHM196728:EHN196737 ERI196728:ERJ196737 FBE196728:FBF196737 FLA196728:FLB196737 FUW196728:FUX196737 GES196728:GET196737 GOO196728:GOP196737 GYK196728:GYL196737 HIG196728:HIH196737 HSC196728:HSD196737 IBY196728:IBZ196737 ILU196728:ILV196737 IVQ196728:IVR196737 JFM196728:JFN196737 JPI196728:JPJ196737 JZE196728:JZF196737 KJA196728:KJB196737 KSW196728:KSX196737 LCS196728:LCT196737 LMO196728:LMP196737 LWK196728:LWL196737 MGG196728:MGH196737 MQC196728:MQD196737 MZY196728:MZZ196737 NJU196728:NJV196737 NTQ196728:NTR196737 ODM196728:ODN196737 ONI196728:ONJ196737 OXE196728:OXF196737 PHA196728:PHB196737 PQW196728:PQX196737 QAS196728:QAT196737 QKO196728:QKP196737 QUK196728:QUL196737 REG196728:REH196737 ROC196728:ROD196737 RXY196728:RXZ196737 SHU196728:SHV196737 SRQ196728:SRR196737 TBM196728:TBN196737 TLI196728:TLJ196737 TVE196728:TVF196737 UFA196728:UFB196737 UOW196728:UOX196737 UYS196728:UYT196737 VIO196728:VIP196737 VSK196728:VSL196737 WCG196728:WCH196737 WMC196728:WMD196737 WVY196728:WVZ196737 Q262266:R262275 JM262264:JN262273 TI262264:TJ262273 ADE262264:ADF262273 ANA262264:ANB262273 AWW262264:AWX262273 BGS262264:BGT262273 BQO262264:BQP262273 CAK262264:CAL262273 CKG262264:CKH262273 CUC262264:CUD262273 DDY262264:DDZ262273 DNU262264:DNV262273 DXQ262264:DXR262273 EHM262264:EHN262273 ERI262264:ERJ262273 FBE262264:FBF262273 FLA262264:FLB262273 FUW262264:FUX262273 GES262264:GET262273 GOO262264:GOP262273 GYK262264:GYL262273 HIG262264:HIH262273 HSC262264:HSD262273 IBY262264:IBZ262273 ILU262264:ILV262273 IVQ262264:IVR262273 JFM262264:JFN262273 JPI262264:JPJ262273 JZE262264:JZF262273 KJA262264:KJB262273 KSW262264:KSX262273 LCS262264:LCT262273 LMO262264:LMP262273 LWK262264:LWL262273 MGG262264:MGH262273 MQC262264:MQD262273 MZY262264:MZZ262273 NJU262264:NJV262273 NTQ262264:NTR262273 ODM262264:ODN262273 ONI262264:ONJ262273 OXE262264:OXF262273 PHA262264:PHB262273 PQW262264:PQX262273 QAS262264:QAT262273 QKO262264:QKP262273 QUK262264:QUL262273 REG262264:REH262273 ROC262264:ROD262273 RXY262264:RXZ262273 SHU262264:SHV262273 SRQ262264:SRR262273 TBM262264:TBN262273 TLI262264:TLJ262273 TVE262264:TVF262273 UFA262264:UFB262273 UOW262264:UOX262273 UYS262264:UYT262273 VIO262264:VIP262273 VSK262264:VSL262273 WCG262264:WCH262273 WMC262264:WMD262273 WVY262264:WVZ262273 Q327802:R327811 JM327800:JN327809 TI327800:TJ327809 ADE327800:ADF327809 ANA327800:ANB327809 AWW327800:AWX327809 BGS327800:BGT327809 BQO327800:BQP327809 CAK327800:CAL327809 CKG327800:CKH327809 CUC327800:CUD327809 DDY327800:DDZ327809 DNU327800:DNV327809 DXQ327800:DXR327809 EHM327800:EHN327809 ERI327800:ERJ327809 FBE327800:FBF327809 FLA327800:FLB327809 FUW327800:FUX327809 GES327800:GET327809 GOO327800:GOP327809 GYK327800:GYL327809 HIG327800:HIH327809 HSC327800:HSD327809 IBY327800:IBZ327809 ILU327800:ILV327809 IVQ327800:IVR327809 JFM327800:JFN327809 JPI327800:JPJ327809 JZE327800:JZF327809 KJA327800:KJB327809 KSW327800:KSX327809 LCS327800:LCT327809 LMO327800:LMP327809 LWK327800:LWL327809 MGG327800:MGH327809 MQC327800:MQD327809 MZY327800:MZZ327809 NJU327800:NJV327809 NTQ327800:NTR327809 ODM327800:ODN327809 ONI327800:ONJ327809 OXE327800:OXF327809 PHA327800:PHB327809 PQW327800:PQX327809 QAS327800:QAT327809 QKO327800:QKP327809 QUK327800:QUL327809 REG327800:REH327809 ROC327800:ROD327809 RXY327800:RXZ327809 SHU327800:SHV327809 SRQ327800:SRR327809 TBM327800:TBN327809 TLI327800:TLJ327809 TVE327800:TVF327809 UFA327800:UFB327809 UOW327800:UOX327809 UYS327800:UYT327809 VIO327800:VIP327809 VSK327800:VSL327809 WCG327800:WCH327809 WMC327800:WMD327809 WVY327800:WVZ327809 Q393338:R393347 JM393336:JN393345 TI393336:TJ393345 ADE393336:ADF393345 ANA393336:ANB393345 AWW393336:AWX393345 BGS393336:BGT393345 BQO393336:BQP393345 CAK393336:CAL393345 CKG393336:CKH393345 CUC393336:CUD393345 DDY393336:DDZ393345 DNU393336:DNV393345 DXQ393336:DXR393345 EHM393336:EHN393345 ERI393336:ERJ393345 FBE393336:FBF393345 FLA393336:FLB393345 FUW393336:FUX393345 GES393336:GET393345 GOO393336:GOP393345 GYK393336:GYL393345 HIG393336:HIH393345 HSC393336:HSD393345 IBY393336:IBZ393345 ILU393336:ILV393345 IVQ393336:IVR393345 JFM393336:JFN393345 JPI393336:JPJ393345 JZE393336:JZF393345 KJA393336:KJB393345 KSW393336:KSX393345 LCS393336:LCT393345 LMO393336:LMP393345 LWK393336:LWL393345 MGG393336:MGH393345 MQC393336:MQD393345 MZY393336:MZZ393345 NJU393336:NJV393345 NTQ393336:NTR393345 ODM393336:ODN393345 ONI393336:ONJ393345 OXE393336:OXF393345 PHA393336:PHB393345 PQW393336:PQX393345 QAS393336:QAT393345 QKO393336:QKP393345 QUK393336:QUL393345 REG393336:REH393345 ROC393336:ROD393345 RXY393336:RXZ393345 SHU393336:SHV393345 SRQ393336:SRR393345 TBM393336:TBN393345 TLI393336:TLJ393345 TVE393336:TVF393345 UFA393336:UFB393345 UOW393336:UOX393345 UYS393336:UYT393345 VIO393336:VIP393345 VSK393336:VSL393345 WCG393336:WCH393345 WMC393336:WMD393345 WVY393336:WVZ393345 Q458874:R458883 JM458872:JN458881 TI458872:TJ458881 ADE458872:ADF458881 ANA458872:ANB458881 AWW458872:AWX458881 BGS458872:BGT458881 BQO458872:BQP458881 CAK458872:CAL458881 CKG458872:CKH458881 CUC458872:CUD458881 DDY458872:DDZ458881 DNU458872:DNV458881 DXQ458872:DXR458881 EHM458872:EHN458881 ERI458872:ERJ458881 FBE458872:FBF458881 FLA458872:FLB458881 FUW458872:FUX458881 GES458872:GET458881 GOO458872:GOP458881 GYK458872:GYL458881 HIG458872:HIH458881 HSC458872:HSD458881 IBY458872:IBZ458881 ILU458872:ILV458881 IVQ458872:IVR458881 JFM458872:JFN458881 JPI458872:JPJ458881 JZE458872:JZF458881 KJA458872:KJB458881 KSW458872:KSX458881 LCS458872:LCT458881 LMO458872:LMP458881 LWK458872:LWL458881 MGG458872:MGH458881 MQC458872:MQD458881 MZY458872:MZZ458881 NJU458872:NJV458881 NTQ458872:NTR458881 ODM458872:ODN458881 ONI458872:ONJ458881 OXE458872:OXF458881 PHA458872:PHB458881 PQW458872:PQX458881 QAS458872:QAT458881 QKO458872:QKP458881 QUK458872:QUL458881 REG458872:REH458881 ROC458872:ROD458881 RXY458872:RXZ458881 SHU458872:SHV458881 SRQ458872:SRR458881 TBM458872:TBN458881 TLI458872:TLJ458881 TVE458872:TVF458881 UFA458872:UFB458881 UOW458872:UOX458881 UYS458872:UYT458881 VIO458872:VIP458881 VSK458872:VSL458881 WCG458872:WCH458881 WMC458872:WMD458881 WVY458872:WVZ458881 Q524410:R524419 JM524408:JN524417 TI524408:TJ524417 ADE524408:ADF524417 ANA524408:ANB524417 AWW524408:AWX524417 BGS524408:BGT524417 BQO524408:BQP524417 CAK524408:CAL524417 CKG524408:CKH524417 CUC524408:CUD524417 DDY524408:DDZ524417 DNU524408:DNV524417 DXQ524408:DXR524417 EHM524408:EHN524417 ERI524408:ERJ524417 FBE524408:FBF524417 FLA524408:FLB524417 FUW524408:FUX524417 GES524408:GET524417 GOO524408:GOP524417 GYK524408:GYL524417 HIG524408:HIH524417 HSC524408:HSD524417 IBY524408:IBZ524417 ILU524408:ILV524417 IVQ524408:IVR524417 JFM524408:JFN524417 JPI524408:JPJ524417 JZE524408:JZF524417 KJA524408:KJB524417 KSW524408:KSX524417 LCS524408:LCT524417 LMO524408:LMP524417 LWK524408:LWL524417 MGG524408:MGH524417 MQC524408:MQD524417 MZY524408:MZZ524417 NJU524408:NJV524417 NTQ524408:NTR524417 ODM524408:ODN524417 ONI524408:ONJ524417 OXE524408:OXF524417 PHA524408:PHB524417 PQW524408:PQX524417 QAS524408:QAT524417 QKO524408:QKP524417 QUK524408:QUL524417 REG524408:REH524417 ROC524408:ROD524417 RXY524408:RXZ524417 SHU524408:SHV524417 SRQ524408:SRR524417 TBM524408:TBN524417 TLI524408:TLJ524417 TVE524408:TVF524417 UFA524408:UFB524417 UOW524408:UOX524417 UYS524408:UYT524417 VIO524408:VIP524417 VSK524408:VSL524417 WCG524408:WCH524417 WMC524408:WMD524417 WVY524408:WVZ524417 Q589946:R589955 JM589944:JN589953 TI589944:TJ589953 ADE589944:ADF589953 ANA589944:ANB589953 AWW589944:AWX589953 BGS589944:BGT589953 BQO589944:BQP589953 CAK589944:CAL589953 CKG589944:CKH589953 CUC589944:CUD589953 DDY589944:DDZ589953 DNU589944:DNV589953 DXQ589944:DXR589953 EHM589944:EHN589953 ERI589944:ERJ589953 FBE589944:FBF589953 FLA589944:FLB589953 FUW589944:FUX589953 GES589944:GET589953 GOO589944:GOP589953 GYK589944:GYL589953 HIG589944:HIH589953 HSC589944:HSD589953 IBY589944:IBZ589953 ILU589944:ILV589953 IVQ589944:IVR589953 JFM589944:JFN589953 JPI589944:JPJ589953 JZE589944:JZF589953 KJA589944:KJB589953 KSW589944:KSX589953 LCS589944:LCT589953 LMO589944:LMP589953 LWK589944:LWL589953 MGG589944:MGH589953 MQC589944:MQD589953 MZY589944:MZZ589953 NJU589944:NJV589953 NTQ589944:NTR589953 ODM589944:ODN589953 ONI589944:ONJ589953 OXE589944:OXF589953 PHA589944:PHB589953 PQW589944:PQX589953 QAS589944:QAT589953 QKO589944:QKP589953 QUK589944:QUL589953 REG589944:REH589953 ROC589944:ROD589953 RXY589944:RXZ589953 SHU589944:SHV589953 SRQ589944:SRR589953 TBM589944:TBN589953 TLI589944:TLJ589953 TVE589944:TVF589953 UFA589944:UFB589953 UOW589944:UOX589953 UYS589944:UYT589953 VIO589944:VIP589953 VSK589944:VSL589953 WCG589944:WCH589953 WMC589944:WMD589953 WVY589944:WVZ589953 Q655482:R655491 JM655480:JN655489 TI655480:TJ655489 ADE655480:ADF655489 ANA655480:ANB655489 AWW655480:AWX655489 BGS655480:BGT655489 BQO655480:BQP655489 CAK655480:CAL655489 CKG655480:CKH655489 CUC655480:CUD655489 DDY655480:DDZ655489 DNU655480:DNV655489 DXQ655480:DXR655489 EHM655480:EHN655489 ERI655480:ERJ655489 FBE655480:FBF655489 FLA655480:FLB655489 FUW655480:FUX655489 GES655480:GET655489 GOO655480:GOP655489 GYK655480:GYL655489 HIG655480:HIH655489 HSC655480:HSD655489 IBY655480:IBZ655489 ILU655480:ILV655489 IVQ655480:IVR655489 JFM655480:JFN655489 JPI655480:JPJ655489 JZE655480:JZF655489 KJA655480:KJB655489 KSW655480:KSX655489 LCS655480:LCT655489 LMO655480:LMP655489 LWK655480:LWL655489 MGG655480:MGH655489 MQC655480:MQD655489 MZY655480:MZZ655489 NJU655480:NJV655489 NTQ655480:NTR655489 ODM655480:ODN655489 ONI655480:ONJ655489 OXE655480:OXF655489 PHA655480:PHB655489 PQW655480:PQX655489 QAS655480:QAT655489 QKO655480:QKP655489 QUK655480:QUL655489 REG655480:REH655489 ROC655480:ROD655489 RXY655480:RXZ655489 SHU655480:SHV655489 SRQ655480:SRR655489 TBM655480:TBN655489 TLI655480:TLJ655489 TVE655480:TVF655489 UFA655480:UFB655489 UOW655480:UOX655489 UYS655480:UYT655489 VIO655480:VIP655489 VSK655480:VSL655489 WCG655480:WCH655489 WMC655480:WMD655489 WVY655480:WVZ655489 Q721018:R721027 JM721016:JN721025 TI721016:TJ721025 ADE721016:ADF721025 ANA721016:ANB721025 AWW721016:AWX721025 BGS721016:BGT721025 BQO721016:BQP721025 CAK721016:CAL721025 CKG721016:CKH721025 CUC721016:CUD721025 DDY721016:DDZ721025 DNU721016:DNV721025 DXQ721016:DXR721025 EHM721016:EHN721025 ERI721016:ERJ721025 FBE721016:FBF721025 FLA721016:FLB721025 FUW721016:FUX721025 GES721016:GET721025 GOO721016:GOP721025 GYK721016:GYL721025 HIG721016:HIH721025 HSC721016:HSD721025 IBY721016:IBZ721025 ILU721016:ILV721025 IVQ721016:IVR721025 JFM721016:JFN721025 JPI721016:JPJ721025 JZE721016:JZF721025 KJA721016:KJB721025 KSW721016:KSX721025 LCS721016:LCT721025 LMO721016:LMP721025 LWK721016:LWL721025 MGG721016:MGH721025 MQC721016:MQD721025 MZY721016:MZZ721025 NJU721016:NJV721025 NTQ721016:NTR721025 ODM721016:ODN721025 ONI721016:ONJ721025 OXE721016:OXF721025 PHA721016:PHB721025 PQW721016:PQX721025 QAS721016:QAT721025 QKO721016:QKP721025 QUK721016:QUL721025 REG721016:REH721025 ROC721016:ROD721025 RXY721016:RXZ721025 SHU721016:SHV721025 SRQ721016:SRR721025 TBM721016:TBN721025 TLI721016:TLJ721025 TVE721016:TVF721025 UFA721016:UFB721025 UOW721016:UOX721025 UYS721016:UYT721025 VIO721016:VIP721025 VSK721016:VSL721025 WCG721016:WCH721025 WMC721016:WMD721025 WVY721016:WVZ721025 Q786554:R786563 JM786552:JN786561 TI786552:TJ786561 ADE786552:ADF786561 ANA786552:ANB786561 AWW786552:AWX786561 BGS786552:BGT786561 BQO786552:BQP786561 CAK786552:CAL786561 CKG786552:CKH786561 CUC786552:CUD786561 DDY786552:DDZ786561 DNU786552:DNV786561 DXQ786552:DXR786561 EHM786552:EHN786561 ERI786552:ERJ786561 FBE786552:FBF786561 FLA786552:FLB786561 FUW786552:FUX786561 GES786552:GET786561 GOO786552:GOP786561 GYK786552:GYL786561 HIG786552:HIH786561 HSC786552:HSD786561 IBY786552:IBZ786561 ILU786552:ILV786561 IVQ786552:IVR786561 JFM786552:JFN786561 JPI786552:JPJ786561 JZE786552:JZF786561 KJA786552:KJB786561 KSW786552:KSX786561 LCS786552:LCT786561 LMO786552:LMP786561 LWK786552:LWL786561 MGG786552:MGH786561 MQC786552:MQD786561 MZY786552:MZZ786561 NJU786552:NJV786561 NTQ786552:NTR786561 ODM786552:ODN786561 ONI786552:ONJ786561 OXE786552:OXF786561 PHA786552:PHB786561 PQW786552:PQX786561 QAS786552:QAT786561 QKO786552:QKP786561 QUK786552:QUL786561 REG786552:REH786561 ROC786552:ROD786561 RXY786552:RXZ786561 SHU786552:SHV786561 SRQ786552:SRR786561 TBM786552:TBN786561 TLI786552:TLJ786561 TVE786552:TVF786561 UFA786552:UFB786561 UOW786552:UOX786561 UYS786552:UYT786561 VIO786552:VIP786561 VSK786552:VSL786561 WCG786552:WCH786561 WMC786552:WMD786561 WVY786552:WVZ786561 Q852090:R852099 JM852088:JN852097 TI852088:TJ852097 ADE852088:ADF852097 ANA852088:ANB852097 AWW852088:AWX852097 BGS852088:BGT852097 BQO852088:BQP852097 CAK852088:CAL852097 CKG852088:CKH852097 CUC852088:CUD852097 DDY852088:DDZ852097 DNU852088:DNV852097 DXQ852088:DXR852097 EHM852088:EHN852097 ERI852088:ERJ852097 FBE852088:FBF852097 FLA852088:FLB852097 FUW852088:FUX852097 GES852088:GET852097 GOO852088:GOP852097 GYK852088:GYL852097 HIG852088:HIH852097 HSC852088:HSD852097 IBY852088:IBZ852097 ILU852088:ILV852097 IVQ852088:IVR852097 JFM852088:JFN852097 JPI852088:JPJ852097 JZE852088:JZF852097 KJA852088:KJB852097 KSW852088:KSX852097 LCS852088:LCT852097 LMO852088:LMP852097 LWK852088:LWL852097 MGG852088:MGH852097 MQC852088:MQD852097 MZY852088:MZZ852097 NJU852088:NJV852097 NTQ852088:NTR852097 ODM852088:ODN852097 ONI852088:ONJ852097 OXE852088:OXF852097 PHA852088:PHB852097 PQW852088:PQX852097 QAS852088:QAT852097 QKO852088:QKP852097 QUK852088:QUL852097 REG852088:REH852097 ROC852088:ROD852097 RXY852088:RXZ852097 SHU852088:SHV852097 SRQ852088:SRR852097 TBM852088:TBN852097 TLI852088:TLJ852097 TVE852088:TVF852097 UFA852088:UFB852097 UOW852088:UOX852097 UYS852088:UYT852097 VIO852088:VIP852097 VSK852088:VSL852097 WCG852088:WCH852097 WMC852088:WMD852097 WVY852088:WVZ852097 Q917626:R917635 JM917624:JN917633 TI917624:TJ917633 ADE917624:ADF917633 ANA917624:ANB917633 AWW917624:AWX917633 BGS917624:BGT917633 BQO917624:BQP917633 CAK917624:CAL917633 CKG917624:CKH917633 CUC917624:CUD917633 DDY917624:DDZ917633 DNU917624:DNV917633 DXQ917624:DXR917633 EHM917624:EHN917633 ERI917624:ERJ917633 FBE917624:FBF917633 FLA917624:FLB917633 FUW917624:FUX917633 GES917624:GET917633 GOO917624:GOP917633 GYK917624:GYL917633 HIG917624:HIH917633 HSC917624:HSD917633 IBY917624:IBZ917633 ILU917624:ILV917633 IVQ917624:IVR917633 JFM917624:JFN917633 JPI917624:JPJ917633 JZE917624:JZF917633 KJA917624:KJB917633 KSW917624:KSX917633 LCS917624:LCT917633 LMO917624:LMP917633 LWK917624:LWL917633 MGG917624:MGH917633 MQC917624:MQD917633 MZY917624:MZZ917633 NJU917624:NJV917633 NTQ917624:NTR917633 ODM917624:ODN917633 ONI917624:ONJ917633 OXE917624:OXF917633 PHA917624:PHB917633 PQW917624:PQX917633 QAS917624:QAT917633 QKO917624:QKP917633 QUK917624:QUL917633 REG917624:REH917633 ROC917624:ROD917633 RXY917624:RXZ917633 SHU917624:SHV917633 SRQ917624:SRR917633 TBM917624:TBN917633 TLI917624:TLJ917633 TVE917624:TVF917633 UFA917624:UFB917633 UOW917624:UOX917633 UYS917624:UYT917633 VIO917624:VIP917633 VSK917624:VSL917633 WCG917624:WCH917633 WMC917624:WMD917633 WVY917624:WVZ917633 Q983162:R983171 JM983160:JN983169 TI983160:TJ983169 ADE983160:ADF983169 ANA983160:ANB983169 AWW983160:AWX983169 BGS983160:BGT983169 BQO983160:BQP983169 CAK983160:CAL983169 CKG983160:CKH983169 CUC983160:CUD983169 DDY983160:DDZ983169 DNU983160:DNV983169 DXQ983160:DXR983169 EHM983160:EHN983169 ERI983160:ERJ983169 FBE983160:FBF983169 FLA983160:FLB983169 FUW983160:FUX983169 GES983160:GET983169 GOO983160:GOP983169 GYK983160:GYL983169 HIG983160:HIH983169 HSC983160:HSD983169 IBY983160:IBZ983169 ILU983160:ILV983169 IVQ983160:IVR983169 JFM983160:JFN983169 JPI983160:JPJ983169 JZE983160:JZF983169 KJA983160:KJB983169 KSW983160:KSX983169 LCS983160:LCT983169 LMO983160:LMP983169 LWK983160:LWL983169 MGG983160:MGH983169 MQC983160:MQD983169 MZY983160:MZZ983169 NJU983160:NJV983169 NTQ983160:NTR983169 ODM983160:ODN983169 ONI983160:ONJ983169 OXE983160:OXF983169 PHA983160:PHB983169 PQW983160:PQX983169 QAS983160:QAT983169 QKO983160:QKP983169 QUK983160:QUL983169 REG983160:REH983169 ROC983160:ROD983169 RXY983160:RXZ983169 SHU983160:SHV983169 SRQ983160:SRR983169 TBM983160:TBN983169 TLI983160:TLJ983169 TVE983160:TVF983169 UFA983160:UFB983169 UOW983160:UOX983169 UYS983160:UYT983169 VIO983160:VIP983169 VSK983160:VSL983169 WCG983160:WCH983169 WMC983160:WMD983169 WVY983160:WVZ983169 UEW983307:UFB983310 JM183:JN192 TI183:TJ192 ADE183:ADF192 ANA183:ANB192 AWW183:AWX192 BGS183:BGT192 BQO183:BQP192 CAK183:CAL192 CKG183:CKH192 CUC183:CUD192 DDY183:DDZ192 DNU183:DNV192 DXQ183:DXR192 EHM183:EHN192 ERI183:ERJ192 FBE183:FBF192 FLA183:FLB192 FUW183:FUX192 GES183:GET192 GOO183:GOP192 GYK183:GYL192 HIG183:HIH192 HSC183:HSD192 IBY183:IBZ192 ILU183:ILV192 IVQ183:IVR192 JFM183:JFN192 JPI183:JPJ192 JZE183:JZF192 KJA183:KJB192 KSW183:KSX192 LCS183:LCT192 LMO183:LMP192 LWK183:LWL192 MGG183:MGH192 MQC183:MQD192 MZY183:MZZ192 NJU183:NJV192 NTQ183:NTR192 ODM183:ODN192 ONI183:ONJ192 OXE183:OXF192 PHA183:PHB192 PQW183:PQX192 QAS183:QAT192 QKO183:QKP192 QUK183:QUL192 REG183:REH192 ROC183:ROD192 RXY183:RXZ192 SHU183:SHV192 SRQ183:SRR192 TBM183:TBN192 TLI183:TLJ192 TVE183:TVF192 UFA183:UFB192 UOW183:UOX192 UYS183:UYT192 VIO183:VIP192 VSK183:VSL192 WCG183:WCH192 WMC183:WMD192 WVY183:WVZ192 Q65671:R65680 JM65669:JN65678 TI65669:TJ65678 ADE65669:ADF65678 ANA65669:ANB65678 AWW65669:AWX65678 BGS65669:BGT65678 BQO65669:BQP65678 CAK65669:CAL65678 CKG65669:CKH65678 CUC65669:CUD65678 DDY65669:DDZ65678 DNU65669:DNV65678 DXQ65669:DXR65678 EHM65669:EHN65678 ERI65669:ERJ65678 FBE65669:FBF65678 FLA65669:FLB65678 FUW65669:FUX65678 GES65669:GET65678 GOO65669:GOP65678 GYK65669:GYL65678 HIG65669:HIH65678 HSC65669:HSD65678 IBY65669:IBZ65678 ILU65669:ILV65678 IVQ65669:IVR65678 JFM65669:JFN65678 JPI65669:JPJ65678 JZE65669:JZF65678 KJA65669:KJB65678 KSW65669:KSX65678 LCS65669:LCT65678 LMO65669:LMP65678 LWK65669:LWL65678 MGG65669:MGH65678 MQC65669:MQD65678 MZY65669:MZZ65678 NJU65669:NJV65678 NTQ65669:NTR65678 ODM65669:ODN65678 ONI65669:ONJ65678 OXE65669:OXF65678 PHA65669:PHB65678 PQW65669:PQX65678 QAS65669:QAT65678 QKO65669:QKP65678 QUK65669:QUL65678 REG65669:REH65678 ROC65669:ROD65678 RXY65669:RXZ65678 SHU65669:SHV65678 SRQ65669:SRR65678 TBM65669:TBN65678 TLI65669:TLJ65678 TVE65669:TVF65678 UFA65669:UFB65678 UOW65669:UOX65678 UYS65669:UYT65678 VIO65669:VIP65678 VSK65669:VSL65678 WCG65669:WCH65678 WMC65669:WMD65678 WVY65669:WVZ65678 Q131207:R131216 JM131205:JN131214 TI131205:TJ131214 ADE131205:ADF131214 ANA131205:ANB131214 AWW131205:AWX131214 BGS131205:BGT131214 BQO131205:BQP131214 CAK131205:CAL131214 CKG131205:CKH131214 CUC131205:CUD131214 DDY131205:DDZ131214 DNU131205:DNV131214 DXQ131205:DXR131214 EHM131205:EHN131214 ERI131205:ERJ131214 FBE131205:FBF131214 FLA131205:FLB131214 FUW131205:FUX131214 GES131205:GET131214 GOO131205:GOP131214 GYK131205:GYL131214 HIG131205:HIH131214 HSC131205:HSD131214 IBY131205:IBZ131214 ILU131205:ILV131214 IVQ131205:IVR131214 JFM131205:JFN131214 JPI131205:JPJ131214 JZE131205:JZF131214 KJA131205:KJB131214 KSW131205:KSX131214 LCS131205:LCT131214 LMO131205:LMP131214 LWK131205:LWL131214 MGG131205:MGH131214 MQC131205:MQD131214 MZY131205:MZZ131214 NJU131205:NJV131214 NTQ131205:NTR131214 ODM131205:ODN131214 ONI131205:ONJ131214 OXE131205:OXF131214 PHA131205:PHB131214 PQW131205:PQX131214 QAS131205:QAT131214 QKO131205:QKP131214 QUK131205:QUL131214 REG131205:REH131214 ROC131205:ROD131214 RXY131205:RXZ131214 SHU131205:SHV131214 SRQ131205:SRR131214 TBM131205:TBN131214 TLI131205:TLJ131214 TVE131205:TVF131214 UFA131205:UFB131214 UOW131205:UOX131214 UYS131205:UYT131214 VIO131205:VIP131214 VSK131205:VSL131214 WCG131205:WCH131214 WMC131205:WMD131214 WVY131205:WVZ131214 Q196743:R196752 JM196741:JN196750 TI196741:TJ196750 ADE196741:ADF196750 ANA196741:ANB196750 AWW196741:AWX196750 BGS196741:BGT196750 BQO196741:BQP196750 CAK196741:CAL196750 CKG196741:CKH196750 CUC196741:CUD196750 DDY196741:DDZ196750 DNU196741:DNV196750 DXQ196741:DXR196750 EHM196741:EHN196750 ERI196741:ERJ196750 FBE196741:FBF196750 FLA196741:FLB196750 FUW196741:FUX196750 GES196741:GET196750 GOO196741:GOP196750 GYK196741:GYL196750 HIG196741:HIH196750 HSC196741:HSD196750 IBY196741:IBZ196750 ILU196741:ILV196750 IVQ196741:IVR196750 JFM196741:JFN196750 JPI196741:JPJ196750 JZE196741:JZF196750 KJA196741:KJB196750 KSW196741:KSX196750 LCS196741:LCT196750 LMO196741:LMP196750 LWK196741:LWL196750 MGG196741:MGH196750 MQC196741:MQD196750 MZY196741:MZZ196750 NJU196741:NJV196750 NTQ196741:NTR196750 ODM196741:ODN196750 ONI196741:ONJ196750 OXE196741:OXF196750 PHA196741:PHB196750 PQW196741:PQX196750 QAS196741:QAT196750 QKO196741:QKP196750 QUK196741:QUL196750 REG196741:REH196750 ROC196741:ROD196750 RXY196741:RXZ196750 SHU196741:SHV196750 SRQ196741:SRR196750 TBM196741:TBN196750 TLI196741:TLJ196750 TVE196741:TVF196750 UFA196741:UFB196750 UOW196741:UOX196750 UYS196741:UYT196750 VIO196741:VIP196750 VSK196741:VSL196750 WCG196741:WCH196750 WMC196741:WMD196750 WVY196741:WVZ196750 Q262279:R262288 JM262277:JN262286 TI262277:TJ262286 ADE262277:ADF262286 ANA262277:ANB262286 AWW262277:AWX262286 BGS262277:BGT262286 BQO262277:BQP262286 CAK262277:CAL262286 CKG262277:CKH262286 CUC262277:CUD262286 DDY262277:DDZ262286 DNU262277:DNV262286 DXQ262277:DXR262286 EHM262277:EHN262286 ERI262277:ERJ262286 FBE262277:FBF262286 FLA262277:FLB262286 FUW262277:FUX262286 GES262277:GET262286 GOO262277:GOP262286 GYK262277:GYL262286 HIG262277:HIH262286 HSC262277:HSD262286 IBY262277:IBZ262286 ILU262277:ILV262286 IVQ262277:IVR262286 JFM262277:JFN262286 JPI262277:JPJ262286 JZE262277:JZF262286 KJA262277:KJB262286 KSW262277:KSX262286 LCS262277:LCT262286 LMO262277:LMP262286 LWK262277:LWL262286 MGG262277:MGH262286 MQC262277:MQD262286 MZY262277:MZZ262286 NJU262277:NJV262286 NTQ262277:NTR262286 ODM262277:ODN262286 ONI262277:ONJ262286 OXE262277:OXF262286 PHA262277:PHB262286 PQW262277:PQX262286 QAS262277:QAT262286 QKO262277:QKP262286 QUK262277:QUL262286 REG262277:REH262286 ROC262277:ROD262286 RXY262277:RXZ262286 SHU262277:SHV262286 SRQ262277:SRR262286 TBM262277:TBN262286 TLI262277:TLJ262286 TVE262277:TVF262286 UFA262277:UFB262286 UOW262277:UOX262286 UYS262277:UYT262286 VIO262277:VIP262286 VSK262277:VSL262286 WCG262277:WCH262286 WMC262277:WMD262286 WVY262277:WVZ262286 Q327815:R327824 JM327813:JN327822 TI327813:TJ327822 ADE327813:ADF327822 ANA327813:ANB327822 AWW327813:AWX327822 BGS327813:BGT327822 BQO327813:BQP327822 CAK327813:CAL327822 CKG327813:CKH327822 CUC327813:CUD327822 DDY327813:DDZ327822 DNU327813:DNV327822 DXQ327813:DXR327822 EHM327813:EHN327822 ERI327813:ERJ327822 FBE327813:FBF327822 FLA327813:FLB327822 FUW327813:FUX327822 GES327813:GET327822 GOO327813:GOP327822 GYK327813:GYL327822 HIG327813:HIH327822 HSC327813:HSD327822 IBY327813:IBZ327822 ILU327813:ILV327822 IVQ327813:IVR327822 JFM327813:JFN327822 JPI327813:JPJ327822 JZE327813:JZF327822 KJA327813:KJB327822 KSW327813:KSX327822 LCS327813:LCT327822 LMO327813:LMP327822 LWK327813:LWL327822 MGG327813:MGH327822 MQC327813:MQD327822 MZY327813:MZZ327822 NJU327813:NJV327822 NTQ327813:NTR327822 ODM327813:ODN327822 ONI327813:ONJ327822 OXE327813:OXF327822 PHA327813:PHB327822 PQW327813:PQX327822 QAS327813:QAT327822 QKO327813:QKP327822 QUK327813:QUL327822 REG327813:REH327822 ROC327813:ROD327822 RXY327813:RXZ327822 SHU327813:SHV327822 SRQ327813:SRR327822 TBM327813:TBN327822 TLI327813:TLJ327822 TVE327813:TVF327822 UFA327813:UFB327822 UOW327813:UOX327822 UYS327813:UYT327822 VIO327813:VIP327822 VSK327813:VSL327822 WCG327813:WCH327822 WMC327813:WMD327822 WVY327813:WVZ327822 Q393351:R393360 JM393349:JN393358 TI393349:TJ393358 ADE393349:ADF393358 ANA393349:ANB393358 AWW393349:AWX393358 BGS393349:BGT393358 BQO393349:BQP393358 CAK393349:CAL393358 CKG393349:CKH393358 CUC393349:CUD393358 DDY393349:DDZ393358 DNU393349:DNV393358 DXQ393349:DXR393358 EHM393349:EHN393358 ERI393349:ERJ393358 FBE393349:FBF393358 FLA393349:FLB393358 FUW393349:FUX393358 GES393349:GET393358 GOO393349:GOP393358 GYK393349:GYL393358 HIG393349:HIH393358 HSC393349:HSD393358 IBY393349:IBZ393358 ILU393349:ILV393358 IVQ393349:IVR393358 JFM393349:JFN393358 JPI393349:JPJ393358 JZE393349:JZF393358 KJA393349:KJB393358 KSW393349:KSX393358 LCS393349:LCT393358 LMO393349:LMP393358 LWK393349:LWL393358 MGG393349:MGH393358 MQC393349:MQD393358 MZY393349:MZZ393358 NJU393349:NJV393358 NTQ393349:NTR393358 ODM393349:ODN393358 ONI393349:ONJ393358 OXE393349:OXF393358 PHA393349:PHB393358 PQW393349:PQX393358 QAS393349:QAT393358 QKO393349:QKP393358 QUK393349:QUL393358 REG393349:REH393358 ROC393349:ROD393358 RXY393349:RXZ393358 SHU393349:SHV393358 SRQ393349:SRR393358 TBM393349:TBN393358 TLI393349:TLJ393358 TVE393349:TVF393358 UFA393349:UFB393358 UOW393349:UOX393358 UYS393349:UYT393358 VIO393349:VIP393358 VSK393349:VSL393358 WCG393349:WCH393358 WMC393349:WMD393358 WVY393349:WVZ393358 Q458887:R458896 JM458885:JN458894 TI458885:TJ458894 ADE458885:ADF458894 ANA458885:ANB458894 AWW458885:AWX458894 BGS458885:BGT458894 BQO458885:BQP458894 CAK458885:CAL458894 CKG458885:CKH458894 CUC458885:CUD458894 DDY458885:DDZ458894 DNU458885:DNV458894 DXQ458885:DXR458894 EHM458885:EHN458894 ERI458885:ERJ458894 FBE458885:FBF458894 FLA458885:FLB458894 FUW458885:FUX458894 GES458885:GET458894 GOO458885:GOP458894 GYK458885:GYL458894 HIG458885:HIH458894 HSC458885:HSD458894 IBY458885:IBZ458894 ILU458885:ILV458894 IVQ458885:IVR458894 JFM458885:JFN458894 JPI458885:JPJ458894 JZE458885:JZF458894 KJA458885:KJB458894 KSW458885:KSX458894 LCS458885:LCT458894 LMO458885:LMP458894 LWK458885:LWL458894 MGG458885:MGH458894 MQC458885:MQD458894 MZY458885:MZZ458894 NJU458885:NJV458894 NTQ458885:NTR458894 ODM458885:ODN458894 ONI458885:ONJ458894 OXE458885:OXF458894 PHA458885:PHB458894 PQW458885:PQX458894 QAS458885:QAT458894 QKO458885:QKP458894 QUK458885:QUL458894 REG458885:REH458894 ROC458885:ROD458894 RXY458885:RXZ458894 SHU458885:SHV458894 SRQ458885:SRR458894 TBM458885:TBN458894 TLI458885:TLJ458894 TVE458885:TVF458894 UFA458885:UFB458894 UOW458885:UOX458894 UYS458885:UYT458894 VIO458885:VIP458894 VSK458885:VSL458894 WCG458885:WCH458894 WMC458885:WMD458894 WVY458885:WVZ458894 Q524423:R524432 JM524421:JN524430 TI524421:TJ524430 ADE524421:ADF524430 ANA524421:ANB524430 AWW524421:AWX524430 BGS524421:BGT524430 BQO524421:BQP524430 CAK524421:CAL524430 CKG524421:CKH524430 CUC524421:CUD524430 DDY524421:DDZ524430 DNU524421:DNV524430 DXQ524421:DXR524430 EHM524421:EHN524430 ERI524421:ERJ524430 FBE524421:FBF524430 FLA524421:FLB524430 FUW524421:FUX524430 GES524421:GET524430 GOO524421:GOP524430 GYK524421:GYL524430 HIG524421:HIH524430 HSC524421:HSD524430 IBY524421:IBZ524430 ILU524421:ILV524430 IVQ524421:IVR524430 JFM524421:JFN524430 JPI524421:JPJ524430 JZE524421:JZF524430 KJA524421:KJB524430 KSW524421:KSX524430 LCS524421:LCT524430 LMO524421:LMP524430 LWK524421:LWL524430 MGG524421:MGH524430 MQC524421:MQD524430 MZY524421:MZZ524430 NJU524421:NJV524430 NTQ524421:NTR524430 ODM524421:ODN524430 ONI524421:ONJ524430 OXE524421:OXF524430 PHA524421:PHB524430 PQW524421:PQX524430 QAS524421:QAT524430 QKO524421:QKP524430 QUK524421:QUL524430 REG524421:REH524430 ROC524421:ROD524430 RXY524421:RXZ524430 SHU524421:SHV524430 SRQ524421:SRR524430 TBM524421:TBN524430 TLI524421:TLJ524430 TVE524421:TVF524430 UFA524421:UFB524430 UOW524421:UOX524430 UYS524421:UYT524430 VIO524421:VIP524430 VSK524421:VSL524430 WCG524421:WCH524430 WMC524421:WMD524430 WVY524421:WVZ524430 Q589959:R589968 JM589957:JN589966 TI589957:TJ589966 ADE589957:ADF589966 ANA589957:ANB589966 AWW589957:AWX589966 BGS589957:BGT589966 BQO589957:BQP589966 CAK589957:CAL589966 CKG589957:CKH589966 CUC589957:CUD589966 DDY589957:DDZ589966 DNU589957:DNV589966 DXQ589957:DXR589966 EHM589957:EHN589966 ERI589957:ERJ589966 FBE589957:FBF589966 FLA589957:FLB589966 FUW589957:FUX589966 GES589957:GET589966 GOO589957:GOP589966 GYK589957:GYL589966 HIG589957:HIH589966 HSC589957:HSD589966 IBY589957:IBZ589966 ILU589957:ILV589966 IVQ589957:IVR589966 JFM589957:JFN589966 JPI589957:JPJ589966 JZE589957:JZF589966 KJA589957:KJB589966 KSW589957:KSX589966 LCS589957:LCT589966 LMO589957:LMP589966 LWK589957:LWL589966 MGG589957:MGH589966 MQC589957:MQD589966 MZY589957:MZZ589966 NJU589957:NJV589966 NTQ589957:NTR589966 ODM589957:ODN589966 ONI589957:ONJ589966 OXE589957:OXF589966 PHA589957:PHB589966 PQW589957:PQX589966 QAS589957:QAT589966 QKO589957:QKP589966 QUK589957:QUL589966 REG589957:REH589966 ROC589957:ROD589966 RXY589957:RXZ589966 SHU589957:SHV589966 SRQ589957:SRR589966 TBM589957:TBN589966 TLI589957:TLJ589966 TVE589957:TVF589966 UFA589957:UFB589966 UOW589957:UOX589966 UYS589957:UYT589966 VIO589957:VIP589966 VSK589957:VSL589966 WCG589957:WCH589966 WMC589957:WMD589966 WVY589957:WVZ589966 Q655495:R655504 JM655493:JN655502 TI655493:TJ655502 ADE655493:ADF655502 ANA655493:ANB655502 AWW655493:AWX655502 BGS655493:BGT655502 BQO655493:BQP655502 CAK655493:CAL655502 CKG655493:CKH655502 CUC655493:CUD655502 DDY655493:DDZ655502 DNU655493:DNV655502 DXQ655493:DXR655502 EHM655493:EHN655502 ERI655493:ERJ655502 FBE655493:FBF655502 FLA655493:FLB655502 FUW655493:FUX655502 GES655493:GET655502 GOO655493:GOP655502 GYK655493:GYL655502 HIG655493:HIH655502 HSC655493:HSD655502 IBY655493:IBZ655502 ILU655493:ILV655502 IVQ655493:IVR655502 JFM655493:JFN655502 JPI655493:JPJ655502 JZE655493:JZF655502 KJA655493:KJB655502 KSW655493:KSX655502 LCS655493:LCT655502 LMO655493:LMP655502 LWK655493:LWL655502 MGG655493:MGH655502 MQC655493:MQD655502 MZY655493:MZZ655502 NJU655493:NJV655502 NTQ655493:NTR655502 ODM655493:ODN655502 ONI655493:ONJ655502 OXE655493:OXF655502 PHA655493:PHB655502 PQW655493:PQX655502 QAS655493:QAT655502 QKO655493:QKP655502 QUK655493:QUL655502 REG655493:REH655502 ROC655493:ROD655502 RXY655493:RXZ655502 SHU655493:SHV655502 SRQ655493:SRR655502 TBM655493:TBN655502 TLI655493:TLJ655502 TVE655493:TVF655502 UFA655493:UFB655502 UOW655493:UOX655502 UYS655493:UYT655502 VIO655493:VIP655502 VSK655493:VSL655502 WCG655493:WCH655502 WMC655493:WMD655502 WVY655493:WVZ655502 Q721031:R721040 JM721029:JN721038 TI721029:TJ721038 ADE721029:ADF721038 ANA721029:ANB721038 AWW721029:AWX721038 BGS721029:BGT721038 BQO721029:BQP721038 CAK721029:CAL721038 CKG721029:CKH721038 CUC721029:CUD721038 DDY721029:DDZ721038 DNU721029:DNV721038 DXQ721029:DXR721038 EHM721029:EHN721038 ERI721029:ERJ721038 FBE721029:FBF721038 FLA721029:FLB721038 FUW721029:FUX721038 GES721029:GET721038 GOO721029:GOP721038 GYK721029:GYL721038 HIG721029:HIH721038 HSC721029:HSD721038 IBY721029:IBZ721038 ILU721029:ILV721038 IVQ721029:IVR721038 JFM721029:JFN721038 JPI721029:JPJ721038 JZE721029:JZF721038 KJA721029:KJB721038 KSW721029:KSX721038 LCS721029:LCT721038 LMO721029:LMP721038 LWK721029:LWL721038 MGG721029:MGH721038 MQC721029:MQD721038 MZY721029:MZZ721038 NJU721029:NJV721038 NTQ721029:NTR721038 ODM721029:ODN721038 ONI721029:ONJ721038 OXE721029:OXF721038 PHA721029:PHB721038 PQW721029:PQX721038 QAS721029:QAT721038 QKO721029:QKP721038 QUK721029:QUL721038 REG721029:REH721038 ROC721029:ROD721038 RXY721029:RXZ721038 SHU721029:SHV721038 SRQ721029:SRR721038 TBM721029:TBN721038 TLI721029:TLJ721038 TVE721029:TVF721038 UFA721029:UFB721038 UOW721029:UOX721038 UYS721029:UYT721038 VIO721029:VIP721038 VSK721029:VSL721038 WCG721029:WCH721038 WMC721029:WMD721038 WVY721029:WVZ721038 Q786567:R786576 JM786565:JN786574 TI786565:TJ786574 ADE786565:ADF786574 ANA786565:ANB786574 AWW786565:AWX786574 BGS786565:BGT786574 BQO786565:BQP786574 CAK786565:CAL786574 CKG786565:CKH786574 CUC786565:CUD786574 DDY786565:DDZ786574 DNU786565:DNV786574 DXQ786565:DXR786574 EHM786565:EHN786574 ERI786565:ERJ786574 FBE786565:FBF786574 FLA786565:FLB786574 FUW786565:FUX786574 GES786565:GET786574 GOO786565:GOP786574 GYK786565:GYL786574 HIG786565:HIH786574 HSC786565:HSD786574 IBY786565:IBZ786574 ILU786565:ILV786574 IVQ786565:IVR786574 JFM786565:JFN786574 JPI786565:JPJ786574 JZE786565:JZF786574 KJA786565:KJB786574 KSW786565:KSX786574 LCS786565:LCT786574 LMO786565:LMP786574 LWK786565:LWL786574 MGG786565:MGH786574 MQC786565:MQD786574 MZY786565:MZZ786574 NJU786565:NJV786574 NTQ786565:NTR786574 ODM786565:ODN786574 ONI786565:ONJ786574 OXE786565:OXF786574 PHA786565:PHB786574 PQW786565:PQX786574 QAS786565:QAT786574 QKO786565:QKP786574 QUK786565:QUL786574 REG786565:REH786574 ROC786565:ROD786574 RXY786565:RXZ786574 SHU786565:SHV786574 SRQ786565:SRR786574 TBM786565:TBN786574 TLI786565:TLJ786574 TVE786565:TVF786574 UFA786565:UFB786574 UOW786565:UOX786574 UYS786565:UYT786574 VIO786565:VIP786574 VSK786565:VSL786574 WCG786565:WCH786574 WMC786565:WMD786574 WVY786565:WVZ786574 Q852103:R852112 JM852101:JN852110 TI852101:TJ852110 ADE852101:ADF852110 ANA852101:ANB852110 AWW852101:AWX852110 BGS852101:BGT852110 BQO852101:BQP852110 CAK852101:CAL852110 CKG852101:CKH852110 CUC852101:CUD852110 DDY852101:DDZ852110 DNU852101:DNV852110 DXQ852101:DXR852110 EHM852101:EHN852110 ERI852101:ERJ852110 FBE852101:FBF852110 FLA852101:FLB852110 FUW852101:FUX852110 GES852101:GET852110 GOO852101:GOP852110 GYK852101:GYL852110 HIG852101:HIH852110 HSC852101:HSD852110 IBY852101:IBZ852110 ILU852101:ILV852110 IVQ852101:IVR852110 JFM852101:JFN852110 JPI852101:JPJ852110 JZE852101:JZF852110 KJA852101:KJB852110 KSW852101:KSX852110 LCS852101:LCT852110 LMO852101:LMP852110 LWK852101:LWL852110 MGG852101:MGH852110 MQC852101:MQD852110 MZY852101:MZZ852110 NJU852101:NJV852110 NTQ852101:NTR852110 ODM852101:ODN852110 ONI852101:ONJ852110 OXE852101:OXF852110 PHA852101:PHB852110 PQW852101:PQX852110 QAS852101:QAT852110 QKO852101:QKP852110 QUK852101:QUL852110 REG852101:REH852110 ROC852101:ROD852110 RXY852101:RXZ852110 SHU852101:SHV852110 SRQ852101:SRR852110 TBM852101:TBN852110 TLI852101:TLJ852110 TVE852101:TVF852110 UFA852101:UFB852110 UOW852101:UOX852110 UYS852101:UYT852110 VIO852101:VIP852110 VSK852101:VSL852110 WCG852101:WCH852110 WMC852101:WMD852110 WVY852101:WVZ852110 Q917639:R917648 JM917637:JN917646 TI917637:TJ917646 ADE917637:ADF917646 ANA917637:ANB917646 AWW917637:AWX917646 BGS917637:BGT917646 BQO917637:BQP917646 CAK917637:CAL917646 CKG917637:CKH917646 CUC917637:CUD917646 DDY917637:DDZ917646 DNU917637:DNV917646 DXQ917637:DXR917646 EHM917637:EHN917646 ERI917637:ERJ917646 FBE917637:FBF917646 FLA917637:FLB917646 FUW917637:FUX917646 GES917637:GET917646 GOO917637:GOP917646 GYK917637:GYL917646 HIG917637:HIH917646 HSC917637:HSD917646 IBY917637:IBZ917646 ILU917637:ILV917646 IVQ917637:IVR917646 JFM917637:JFN917646 JPI917637:JPJ917646 JZE917637:JZF917646 KJA917637:KJB917646 KSW917637:KSX917646 LCS917637:LCT917646 LMO917637:LMP917646 LWK917637:LWL917646 MGG917637:MGH917646 MQC917637:MQD917646 MZY917637:MZZ917646 NJU917637:NJV917646 NTQ917637:NTR917646 ODM917637:ODN917646 ONI917637:ONJ917646 OXE917637:OXF917646 PHA917637:PHB917646 PQW917637:PQX917646 QAS917637:QAT917646 QKO917637:QKP917646 QUK917637:QUL917646 REG917637:REH917646 ROC917637:ROD917646 RXY917637:RXZ917646 SHU917637:SHV917646 SRQ917637:SRR917646 TBM917637:TBN917646 TLI917637:TLJ917646 TVE917637:TVF917646 UFA917637:UFB917646 UOW917637:UOX917646 UYS917637:UYT917646 VIO917637:VIP917646 VSK917637:VSL917646 WCG917637:WCH917646 WMC917637:WMD917646 WVY917637:WVZ917646 Q983175:R983184 JM983173:JN983182 TI983173:TJ983182 ADE983173:ADF983182 ANA983173:ANB983182 AWW983173:AWX983182 BGS983173:BGT983182 BQO983173:BQP983182 CAK983173:CAL983182 CKG983173:CKH983182 CUC983173:CUD983182 DDY983173:DDZ983182 DNU983173:DNV983182 DXQ983173:DXR983182 EHM983173:EHN983182 ERI983173:ERJ983182 FBE983173:FBF983182 FLA983173:FLB983182 FUW983173:FUX983182 GES983173:GET983182 GOO983173:GOP983182 GYK983173:GYL983182 HIG983173:HIH983182 HSC983173:HSD983182 IBY983173:IBZ983182 ILU983173:ILV983182 IVQ983173:IVR983182 JFM983173:JFN983182 JPI983173:JPJ983182 JZE983173:JZF983182 KJA983173:KJB983182 KSW983173:KSX983182 LCS983173:LCT983182 LMO983173:LMP983182 LWK983173:LWL983182 MGG983173:MGH983182 MQC983173:MQD983182 MZY983173:MZZ983182 NJU983173:NJV983182 NTQ983173:NTR983182 ODM983173:ODN983182 ONI983173:ONJ983182 OXE983173:OXF983182 PHA983173:PHB983182 PQW983173:PQX983182 QAS983173:QAT983182 QKO983173:QKP983182 QUK983173:QUL983182 REG983173:REH983182 ROC983173:ROD983182 RXY983173:RXZ983182 SHU983173:SHV983182 SRQ983173:SRR983182 TBM983173:TBN983182 TLI983173:TLJ983182 TVE983173:TVF983182 UFA983173:UFB983182 UOW983173:UOX983182 UYS983173:UYT983182 VIO983173:VIP983182 VSK983173:VSL983182 WCG983173:WCH983182 WMC983173:WMD983182 WVY983173:WVZ983182 UOS983307:UOX983310 JM196:JN205 TI196:TJ205 ADE196:ADF205 ANA196:ANB205 AWW196:AWX205 BGS196:BGT205 BQO196:BQP205 CAK196:CAL205 CKG196:CKH205 CUC196:CUD205 DDY196:DDZ205 DNU196:DNV205 DXQ196:DXR205 EHM196:EHN205 ERI196:ERJ205 FBE196:FBF205 FLA196:FLB205 FUW196:FUX205 GES196:GET205 GOO196:GOP205 GYK196:GYL205 HIG196:HIH205 HSC196:HSD205 IBY196:IBZ205 ILU196:ILV205 IVQ196:IVR205 JFM196:JFN205 JPI196:JPJ205 JZE196:JZF205 KJA196:KJB205 KSW196:KSX205 LCS196:LCT205 LMO196:LMP205 LWK196:LWL205 MGG196:MGH205 MQC196:MQD205 MZY196:MZZ205 NJU196:NJV205 NTQ196:NTR205 ODM196:ODN205 ONI196:ONJ205 OXE196:OXF205 PHA196:PHB205 PQW196:PQX205 QAS196:QAT205 QKO196:QKP205 QUK196:QUL205 REG196:REH205 ROC196:ROD205 RXY196:RXZ205 SHU196:SHV205 SRQ196:SRR205 TBM196:TBN205 TLI196:TLJ205 TVE196:TVF205 UFA196:UFB205 UOW196:UOX205 UYS196:UYT205 VIO196:VIP205 VSK196:VSL205 WCG196:WCH205 WMC196:WMD205 WVY196:WVZ205 Q65684:R65693 JM65682:JN65691 TI65682:TJ65691 ADE65682:ADF65691 ANA65682:ANB65691 AWW65682:AWX65691 BGS65682:BGT65691 BQO65682:BQP65691 CAK65682:CAL65691 CKG65682:CKH65691 CUC65682:CUD65691 DDY65682:DDZ65691 DNU65682:DNV65691 DXQ65682:DXR65691 EHM65682:EHN65691 ERI65682:ERJ65691 FBE65682:FBF65691 FLA65682:FLB65691 FUW65682:FUX65691 GES65682:GET65691 GOO65682:GOP65691 GYK65682:GYL65691 HIG65682:HIH65691 HSC65682:HSD65691 IBY65682:IBZ65691 ILU65682:ILV65691 IVQ65682:IVR65691 JFM65682:JFN65691 JPI65682:JPJ65691 JZE65682:JZF65691 KJA65682:KJB65691 KSW65682:KSX65691 LCS65682:LCT65691 LMO65682:LMP65691 LWK65682:LWL65691 MGG65682:MGH65691 MQC65682:MQD65691 MZY65682:MZZ65691 NJU65682:NJV65691 NTQ65682:NTR65691 ODM65682:ODN65691 ONI65682:ONJ65691 OXE65682:OXF65691 PHA65682:PHB65691 PQW65682:PQX65691 QAS65682:QAT65691 QKO65682:QKP65691 QUK65682:QUL65691 REG65682:REH65691 ROC65682:ROD65691 RXY65682:RXZ65691 SHU65682:SHV65691 SRQ65682:SRR65691 TBM65682:TBN65691 TLI65682:TLJ65691 TVE65682:TVF65691 UFA65682:UFB65691 UOW65682:UOX65691 UYS65682:UYT65691 VIO65682:VIP65691 VSK65682:VSL65691 WCG65682:WCH65691 WMC65682:WMD65691 WVY65682:WVZ65691 Q131220:R131229 JM131218:JN131227 TI131218:TJ131227 ADE131218:ADF131227 ANA131218:ANB131227 AWW131218:AWX131227 BGS131218:BGT131227 BQO131218:BQP131227 CAK131218:CAL131227 CKG131218:CKH131227 CUC131218:CUD131227 DDY131218:DDZ131227 DNU131218:DNV131227 DXQ131218:DXR131227 EHM131218:EHN131227 ERI131218:ERJ131227 FBE131218:FBF131227 FLA131218:FLB131227 FUW131218:FUX131227 GES131218:GET131227 GOO131218:GOP131227 GYK131218:GYL131227 HIG131218:HIH131227 HSC131218:HSD131227 IBY131218:IBZ131227 ILU131218:ILV131227 IVQ131218:IVR131227 JFM131218:JFN131227 JPI131218:JPJ131227 JZE131218:JZF131227 KJA131218:KJB131227 KSW131218:KSX131227 LCS131218:LCT131227 LMO131218:LMP131227 LWK131218:LWL131227 MGG131218:MGH131227 MQC131218:MQD131227 MZY131218:MZZ131227 NJU131218:NJV131227 NTQ131218:NTR131227 ODM131218:ODN131227 ONI131218:ONJ131227 OXE131218:OXF131227 PHA131218:PHB131227 PQW131218:PQX131227 QAS131218:QAT131227 QKO131218:QKP131227 QUK131218:QUL131227 REG131218:REH131227 ROC131218:ROD131227 RXY131218:RXZ131227 SHU131218:SHV131227 SRQ131218:SRR131227 TBM131218:TBN131227 TLI131218:TLJ131227 TVE131218:TVF131227 UFA131218:UFB131227 UOW131218:UOX131227 UYS131218:UYT131227 VIO131218:VIP131227 VSK131218:VSL131227 WCG131218:WCH131227 WMC131218:WMD131227 WVY131218:WVZ131227 Q196756:R196765 JM196754:JN196763 TI196754:TJ196763 ADE196754:ADF196763 ANA196754:ANB196763 AWW196754:AWX196763 BGS196754:BGT196763 BQO196754:BQP196763 CAK196754:CAL196763 CKG196754:CKH196763 CUC196754:CUD196763 DDY196754:DDZ196763 DNU196754:DNV196763 DXQ196754:DXR196763 EHM196754:EHN196763 ERI196754:ERJ196763 FBE196754:FBF196763 FLA196754:FLB196763 FUW196754:FUX196763 GES196754:GET196763 GOO196754:GOP196763 GYK196754:GYL196763 HIG196754:HIH196763 HSC196754:HSD196763 IBY196754:IBZ196763 ILU196754:ILV196763 IVQ196754:IVR196763 JFM196754:JFN196763 JPI196754:JPJ196763 JZE196754:JZF196763 KJA196754:KJB196763 KSW196754:KSX196763 LCS196754:LCT196763 LMO196754:LMP196763 LWK196754:LWL196763 MGG196754:MGH196763 MQC196754:MQD196763 MZY196754:MZZ196763 NJU196754:NJV196763 NTQ196754:NTR196763 ODM196754:ODN196763 ONI196754:ONJ196763 OXE196754:OXF196763 PHA196754:PHB196763 PQW196754:PQX196763 QAS196754:QAT196763 QKO196754:QKP196763 QUK196754:QUL196763 REG196754:REH196763 ROC196754:ROD196763 RXY196754:RXZ196763 SHU196754:SHV196763 SRQ196754:SRR196763 TBM196754:TBN196763 TLI196754:TLJ196763 TVE196754:TVF196763 UFA196754:UFB196763 UOW196754:UOX196763 UYS196754:UYT196763 VIO196754:VIP196763 VSK196754:VSL196763 WCG196754:WCH196763 WMC196754:WMD196763 WVY196754:WVZ196763 Q262292:R262301 JM262290:JN262299 TI262290:TJ262299 ADE262290:ADF262299 ANA262290:ANB262299 AWW262290:AWX262299 BGS262290:BGT262299 BQO262290:BQP262299 CAK262290:CAL262299 CKG262290:CKH262299 CUC262290:CUD262299 DDY262290:DDZ262299 DNU262290:DNV262299 DXQ262290:DXR262299 EHM262290:EHN262299 ERI262290:ERJ262299 FBE262290:FBF262299 FLA262290:FLB262299 FUW262290:FUX262299 GES262290:GET262299 GOO262290:GOP262299 GYK262290:GYL262299 HIG262290:HIH262299 HSC262290:HSD262299 IBY262290:IBZ262299 ILU262290:ILV262299 IVQ262290:IVR262299 JFM262290:JFN262299 JPI262290:JPJ262299 JZE262290:JZF262299 KJA262290:KJB262299 KSW262290:KSX262299 LCS262290:LCT262299 LMO262290:LMP262299 LWK262290:LWL262299 MGG262290:MGH262299 MQC262290:MQD262299 MZY262290:MZZ262299 NJU262290:NJV262299 NTQ262290:NTR262299 ODM262290:ODN262299 ONI262290:ONJ262299 OXE262290:OXF262299 PHA262290:PHB262299 PQW262290:PQX262299 QAS262290:QAT262299 QKO262290:QKP262299 QUK262290:QUL262299 REG262290:REH262299 ROC262290:ROD262299 RXY262290:RXZ262299 SHU262290:SHV262299 SRQ262290:SRR262299 TBM262290:TBN262299 TLI262290:TLJ262299 TVE262290:TVF262299 UFA262290:UFB262299 UOW262290:UOX262299 UYS262290:UYT262299 VIO262290:VIP262299 VSK262290:VSL262299 WCG262290:WCH262299 WMC262290:WMD262299 WVY262290:WVZ262299 Q327828:R327837 JM327826:JN327835 TI327826:TJ327835 ADE327826:ADF327835 ANA327826:ANB327835 AWW327826:AWX327835 BGS327826:BGT327835 BQO327826:BQP327835 CAK327826:CAL327835 CKG327826:CKH327835 CUC327826:CUD327835 DDY327826:DDZ327835 DNU327826:DNV327835 DXQ327826:DXR327835 EHM327826:EHN327835 ERI327826:ERJ327835 FBE327826:FBF327835 FLA327826:FLB327835 FUW327826:FUX327835 GES327826:GET327835 GOO327826:GOP327835 GYK327826:GYL327835 HIG327826:HIH327835 HSC327826:HSD327835 IBY327826:IBZ327835 ILU327826:ILV327835 IVQ327826:IVR327835 JFM327826:JFN327835 JPI327826:JPJ327835 JZE327826:JZF327835 KJA327826:KJB327835 KSW327826:KSX327835 LCS327826:LCT327835 LMO327826:LMP327835 LWK327826:LWL327835 MGG327826:MGH327835 MQC327826:MQD327835 MZY327826:MZZ327835 NJU327826:NJV327835 NTQ327826:NTR327835 ODM327826:ODN327835 ONI327826:ONJ327835 OXE327826:OXF327835 PHA327826:PHB327835 PQW327826:PQX327835 QAS327826:QAT327835 QKO327826:QKP327835 QUK327826:QUL327835 REG327826:REH327835 ROC327826:ROD327835 RXY327826:RXZ327835 SHU327826:SHV327835 SRQ327826:SRR327835 TBM327826:TBN327835 TLI327826:TLJ327835 TVE327826:TVF327835 UFA327826:UFB327835 UOW327826:UOX327835 UYS327826:UYT327835 VIO327826:VIP327835 VSK327826:VSL327835 WCG327826:WCH327835 WMC327826:WMD327835 WVY327826:WVZ327835 Q393364:R393373 JM393362:JN393371 TI393362:TJ393371 ADE393362:ADF393371 ANA393362:ANB393371 AWW393362:AWX393371 BGS393362:BGT393371 BQO393362:BQP393371 CAK393362:CAL393371 CKG393362:CKH393371 CUC393362:CUD393371 DDY393362:DDZ393371 DNU393362:DNV393371 DXQ393362:DXR393371 EHM393362:EHN393371 ERI393362:ERJ393371 FBE393362:FBF393371 FLA393362:FLB393371 FUW393362:FUX393371 GES393362:GET393371 GOO393362:GOP393371 GYK393362:GYL393371 HIG393362:HIH393371 HSC393362:HSD393371 IBY393362:IBZ393371 ILU393362:ILV393371 IVQ393362:IVR393371 JFM393362:JFN393371 JPI393362:JPJ393371 JZE393362:JZF393371 KJA393362:KJB393371 KSW393362:KSX393371 LCS393362:LCT393371 LMO393362:LMP393371 LWK393362:LWL393371 MGG393362:MGH393371 MQC393362:MQD393371 MZY393362:MZZ393371 NJU393362:NJV393371 NTQ393362:NTR393371 ODM393362:ODN393371 ONI393362:ONJ393371 OXE393362:OXF393371 PHA393362:PHB393371 PQW393362:PQX393371 QAS393362:QAT393371 QKO393362:QKP393371 QUK393362:QUL393371 REG393362:REH393371 ROC393362:ROD393371 RXY393362:RXZ393371 SHU393362:SHV393371 SRQ393362:SRR393371 TBM393362:TBN393371 TLI393362:TLJ393371 TVE393362:TVF393371 UFA393362:UFB393371 UOW393362:UOX393371 UYS393362:UYT393371 VIO393362:VIP393371 VSK393362:VSL393371 WCG393362:WCH393371 WMC393362:WMD393371 WVY393362:WVZ393371 Q458900:R458909 JM458898:JN458907 TI458898:TJ458907 ADE458898:ADF458907 ANA458898:ANB458907 AWW458898:AWX458907 BGS458898:BGT458907 BQO458898:BQP458907 CAK458898:CAL458907 CKG458898:CKH458907 CUC458898:CUD458907 DDY458898:DDZ458907 DNU458898:DNV458907 DXQ458898:DXR458907 EHM458898:EHN458907 ERI458898:ERJ458907 FBE458898:FBF458907 FLA458898:FLB458907 FUW458898:FUX458907 GES458898:GET458907 GOO458898:GOP458907 GYK458898:GYL458907 HIG458898:HIH458907 HSC458898:HSD458907 IBY458898:IBZ458907 ILU458898:ILV458907 IVQ458898:IVR458907 JFM458898:JFN458907 JPI458898:JPJ458907 JZE458898:JZF458907 KJA458898:KJB458907 KSW458898:KSX458907 LCS458898:LCT458907 LMO458898:LMP458907 LWK458898:LWL458907 MGG458898:MGH458907 MQC458898:MQD458907 MZY458898:MZZ458907 NJU458898:NJV458907 NTQ458898:NTR458907 ODM458898:ODN458907 ONI458898:ONJ458907 OXE458898:OXF458907 PHA458898:PHB458907 PQW458898:PQX458907 QAS458898:QAT458907 QKO458898:QKP458907 QUK458898:QUL458907 REG458898:REH458907 ROC458898:ROD458907 RXY458898:RXZ458907 SHU458898:SHV458907 SRQ458898:SRR458907 TBM458898:TBN458907 TLI458898:TLJ458907 TVE458898:TVF458907 UFA458898:UFB458907 UOW458898:UOX458907 UYS458898:UYT458907 VIO458898:VIP458907 VSK458898:VSL458907 WCG458898:WCH458907 WMC458898:WMD458907 WVY458898:WVZ458907 Q524436:R524445 JM524434:JN524443 TI524434:TJ524443 ADE524434:ADF524443 ANA524434:ANB524443 AWW524434:AWX524443 BGS524434:BGT524443 BQO524434:BQP524443 CAK524434:CAL524443 CKG524434:CKH524443 CUC524434:CUD524443 DDY524434:DDZ524443 DNU524434:DNV524443 DXQ524434:DXR524443 EHM524434:EHN524443 ERI524434:ERJ524443 FBE524434:FBF524443 FLA524434:FLB524443 FUW524434:FUX524443 GES524434:GET524443 GOO524434:GOP524443 GYK524434:GYL524443 HIG524434:HIH524443 HSC524434:HSD524443 IBY524434:IBZ524443 ILU524434:ILV524443 IVQ524434:IVR524443 JFM524434:JFN524443 JPI524434:JPJ524443 JZE524434:JZF524443 KJA524434:KJB524443 KSW524434:KSX524443 LCS524434:LCT524443 LMO524434:LMP524443 LWK524434:LWL524443 MGG524434:MGH524443 MQC524434:MQD524443 MZY524434:MZZ524443 NJU524434:NJV524443 NTQ524434:NTR524443 ODM524434:ODN524443 ONI524434:ONJ524443 OXE524434:OXF524443 PHA524434:PHB524443 PQW524434:PQX524443 QAS524434:QAT524443 QKO524434:QKP524443 QUK524434:QUL524443 REG524434:REH524443 ROC524434:ROD524443 RXY524434:RXZ524443 SHU524434:SHV524443 SRQ524434:SRR524443 TBM524434:TBN524443 TLI524434:TLJ524443 TVE524434:TVF524443 UFA524434:UFB524443 UOW524434:UOX524443 UYS524434:UYT524443 VIO524434:VIP524443 VSK524434:VSL524443 WCG524434:WCH524443 WMC524434:WMD524443 WVY524434:WVZ524443 Q589972:R589981 JM589970:JN589979 TI589970:TJ589979 ADE589970:ADF589979 ANA589970:ANB589979 AWW589970:AWX589979 BGS589970:BGT589979 BQO589970:BQP589979 CAK589970:CAL589979 CKG589970:CKH589979 CUC589970:CUD589979 DDY589970:DDZ589979 DNU589970:DNV589979 DXQ589970:DXR589979 EHM589970:EHN589979 ERI589970:ERJ589979 FBE589970:FBF589979 FLA589970:FLB589979 FUW589970:FUX589979 GES589970:GET589979 GOO589970:GOP589979 GYK589970:GYL589979 HIG589970:HIH589979 HSC589970:HSD589979 IBY589970:IBZ589979 ILU589970:ILV589979 IVQ589970:IVR589979 JFM589970:JFN589979 JPI589970:JPJ589979 JZE589970:JZF589979 KJA589970:KJB589979 KSW589970:KSX589979 LCS589970:LCT589979 LMO589970:LMP589979 LWK589970:LWL589979 MGG589970:MGH589979 MQC589970:MQD589979 MZY589970:MZZ589979 NJU589970:NJV589979 NTQ589970:NTR589979 ODM589970:ODN589979 ONI589970:ONJ589979 OXE589970:OXF589979 PHA589970:PHB589979 PQW589970:PQX589979 QAS589970:QAT589979 QKO589970:QKP589979 QUK589970:QUL589979 REG589970:REH589979 ROC589970:ROD589979 RXY589970:RXZ589979 SHU589970:SHV589979 SRQ589970:SRR589979 TBM589970:TBN589979 TLI589970:TLJ589979 TVE589970:TVF589979 UFA589970:UFB589979 UOW589970:UOX589979 UYS589970:UYT589979 VIO589970:VIP589979 VSK589970:VSL589979 WCG589970:WCH589979 WMC589970:WMD589979 WVY589970:WVZ589979 Q655508:R655517 JM655506:JN655515 TI655506:TJ655515 ADE655506:ADF655515 ANA655506:ANB655515 AWW655506:AWX655515 BGS655506:BGT655515 BQO655506:BQP655515 CAK655506:CAL655515 CKG655506:CKH655515 CUC655506:CUD655515 DDY655506:DDZ655515 DNU655506:DNV655515 DXQ655506:DXR655515 EHM655506:EHN655515 ERI655506:ERJ655515 FBE655506:FBF655515 FLA655506:FLB655515 FUW655506:FUX655515 GES655506:GET655515 GOO655506:GOP655515 GYK655506:GYL655515 HIG655506:HIH655515 HSC655506:HSD655515 IBY655506:IBZ655515 ILU655506:ILV655515 IVQ655506:IVR655515 JFM655506:JFN655515 JPI655506:JPJ655515 JZE655506:JZF655515 KJA655506:KJB655515 KSW655506:KSX655515 LCS655506:LCT655515 LMO655506:LMP655515 LWK655506:LWL655515 MGG655506:MGH655515 MQC655506:MQD655515 MZY655506:MZZ655515 NJU655506:NJV655515 NTQ655506:NTR655515 ODM655506:ODN655515 ONI655506:ONJ655515 OXE655506:OXF655515 PHA655506:PHB655515 PQW655506:PQX655515 QAS655506:QAT655515 QKO655506:QKP655515 QUK655506:QUL655515 REG655506:REH655515 ROC655506:ROD655515 RXY655506:RXZ655515 SHU655506:SHV655515 SRQ655506:SRR655515 TBM655506:TBN655515 TLI655506:TLJ655515 TVE655506:TVF655515 UFA655506:UFB655515 UOW655506:UOX655515 UYS655506:UYT655515 VIO655506:VIP655515 VSK655506:VSL655515 WCG655506:WCH655515 WMC655506:WMD655515 WVY655506:WVZ655515 Q721044:R721053 JM721042:JN721051 TI721042:TJ721051 ADE721042:ADF721051 ANA721042:ANB721051 AWW721042:AWX721051 BGS721042:BGT721051 BQO721042:BQP721051 CAK721042:CAL721051 CKG721042:CKH721051 CUC721042:CUD721051 DDY721042:DDZ721051 DNU721042:DNV721051 DXQ721042:DXR721051 EHM721042:EHN721051 ERI721042:ERJ721051 FBE721042:FBF721051 FLA721042:FLB721051 FUW721042:FUX721051 GES721042:GET721051 GOO721042:GOP721051 GYK721042:GYL721051 HIG721042:HIH721051 HSC721042:HSD721051 IBY721042:IBZ721051 ILU721042:ILV721051 IVQ721042:IVR721051 JFM721042:JFN721051 JPI721042:JPJ721051 JZE721042:JZF721051 KJA721042:KJB721051 KSW721042:KSX721051 LCS721042:LCT721051 LMO721042:LMP721051 LWK721042:LWL721051 MGG721042:MGH721051 MQC721042:MQD721051 MZY721042:MZZ721051 NJU721042:NJV721051 NTQ721042:NTR721051 ODM721042:ODN721051 ONI721042:ONJ721051 OXE721042:OXF721051 PHA721042:PHB721051 PQW721042:PQX721051 QAS721042:QAT721051 QKO721042:QKP721051 QUK721042:QUL721051 REG721042:REH721051 ROC721042:ROD721051 RXY721042:RXZ721051 SHU721042:SHV721051 SRQ721042:SRR721051 TBM721042:TBN721051 TLI721042:TLJ721051 TVE721042:TVF721051 UFA721042:UFB721051 UOW721042:UOX721051 UYS721042:UYT721051 VIO721042:VIP721051 VSK721042:VSL721051 WCG721042:WCH721051 WMC721042:WMD721051 WVY721042:WVZ721051 Q786580:R786589 JM786578:JN786587 TI786578:TJ786587 ADE786578:ADF786587 ANA786578:ANB786587 AWW786578:AWX786587 BGS786578:BGT786587 BQO786578:BQP786587 CAK786578:CAL786587 CKG786578:CKH786587 CUC786578:CUD786587 DDY786578:DDZ786587 DNU786578:DNV786587 DXQ786578:DXR786587 EHM786578:EHN786587 ERI786578:ERJ786587 FBE786578:FBF786587 FLA786578:FLB786587 FUW786578:FUX786587 GES786578:GET786587 GOO786578:GOP786587 GYK786578:GYL786587 HIG786578:HIH786587 HSC786578:HSD786587 IBY786578:IBZ786587 ILU786578:ILV786587 IVQ786578:IVR786587 JFM786578:JFN786587 JPI786578:JPJ786587 JZE786578:JZF786587 KJA786578:KJB786587 KSW786578:KSX786587 LCS786578:LCT786587 LMO786578:LMP786587 LWK786578:LWL786587 MGG786578:MGH786587 MQC786578:MQD786587 MZY786578:MZZ786587 NJU786578:NJV786587 NTQ786578:NTR786587 ODM786578:ODN786587 ONI786578:ONJ786587 OXE786578:OXF786587 PHA786578:PHB786587 PQW786578:PQX786587 QAS786578:QAT786587 QKO786578:QKP786587 QUK786578:QUL786587 REG786578:REH786587 ROC786578:ROD786587 RXY786578:RXZ786587 SHU786578:SHV786587 SRQ786578:SRR786587 TBM786578:TBN786587 TLI786578:TLJ786587 TVE786578:TVF786587 UFA786578:UFB786587 UOW786578:UOX786587 UYS786578:UYT786587 VIO786578:VIP786587 VSK786578:VSL786587 WCG786578:WCH786587 WMC786578:WMD786587 WVY786578:WVZ786587 Q852116:R852125 JM852114:JN852123 TI852114:TJ852123 ADE852114:ADF852123 ANA852114:ANB852123 AWW852114:AWX852123 BGS852114:BGT852123 BQO852114:BQP852123 CAK852114:CAL852123 CKG852114:CKH852123 CUC852114:CUD852123 DDY852114:DDZ852123 DNU852114:DNV852123 DXQ852114:DXR852123 EHM852114:EHN852123 ERI852114:ERJ852123 FBE852114:FBF852123 FLA852114:FLB852123 FUW852114:FUX852123 GES852114:GET852123 GOO852114:GOP852123 GYK852114:GYL852123 HIG852114:HIH852123 HSC852114:HSD852123 IBY852114:IBZ852123 ILU852114:ILV852123 IVQ852114:IVR852123 JFM852114:JFN852123 JPI852114:JPJ852123 JZE852114:JZF852123 KJA852114:KJB852123 KSW852114:KSX852123 LCS852114:LCT852123 LMO852114:LMP852123 LWK852114:LWL852123 MGG852114:MGH852123 MQC852114:MQD852123 MZY852114:MZZ852123 NJU852114:NJV852123 NTQ852114:NTR852123 ODM852114:ODN852123 ONI852114:ONJ852123 OXE852114:OXF852123 PHA852114:PHB852123 PQW852114:PQX852123 QAS852114:QAT852123 QKO852114:QKP852123 QUK852114:QUL852123 REG852114:REH852123 ROC852114:ROD852123 RXY852114:RXZ852123 SHU852114:SHV852123 SRQ852114:SRR852123 TBM852114:TBN852123 TLI852114:TLJ852123 TVE852114:TVF852123 UFA852114:UFB852123 UOW852114:UOX852123 UYS852114:UYT852123 VIO852114:VIP852123 VSK852114:VSL852123 WCG852114:WCH852123 WMC852114:WMD852123 WVY852114:WVZ852123 Q917652:R917661 JM917650:JN917659 TI917650:TJ917659 ADE917650:ADF917659 ANA917650:ANB917659 AWW917650:AWX917659 BGS917650:BGT917659 BQO917650:BQP917659 CAK917650:CAL917659 CKG917650:CKH917659 CUC917650:CUD917659 DDY917650:DDZ917659 DNU917650:DNV917659 DXQ917650:DXR917659 EHM917650:EHN917659 ERI917650:ERJ917659 FBE917650:FBF917659 FLA917650:FLB917659 FUW917650:FUX917659 GES917650:GET917659 GOO917650:GOP917659 GYK917650:GYL917659 HIG917650:HIH917659 HSC917650:HSD917659 IBY917650:IBZ917659 ILU917650:ILV917659 IVQ917650:IVR917659 JFM917650:JFN917659 JPI917650:JPJ917659 JZE917650:JZF917659 KJA917650:KJB917659 KSW917650:KSX917659 LCS917650:LCT917659 LMO917650:LMP917659 LWK917650:LWL917659 MGG917650:MGH917659 MQC917650:MQD917659 MZY917650:MZZ917659 NJU917650:NJV917659 NTQ917650:NTR917659 ODM917650:ODN917659 ONI917650:ONJ917659 OXE917650:OXF917659 PHA917650:PHB917659 PQW917650:PQX917659 QAS917650:QAT917659 QKO917650:QKP917659 QUK917650:QUL917659 REG917650:REH917659 ROC917650:ROD917659 RXY917650:RXZ917659 SHU917650:SHV917659 SRQ917650:SRR917659 TBM917650:TBN917659 TLI917650:TLJ917659 TVE917650:TVF917659 UFA917650:UFB917659 UOW917650:UOX917659 UYS917650:UYT917659 VIO917650:VIP917659 VSK917650:VSL917659 WCG917650:WCH917659 WMC917650:WMD917659 WVY917650:WVZ917659 Q983188:R983197 JM983186:JN983195 TI983186:TJ983195 ADE983186:ADF983195 ANA983186:ANB983195 AWW983186:AWX983195 BGS983186:BGT983195 BQO983186:BQP983195 CAK983186:CAL983195 CKG983186:CKH983195 CUC983186:CUD983195 DDY983186:DDZ983195 DNU983186:DNV983195 DXQ983186:DXR983195 EHM983186:EHN983195 ERI983186:ERJ983195 FBE983186:FBF983195 FLA983186:FLB983195 FUW983186:FUX983195 GES983186:GET983195 GOO983186:GOP983195 GYK983186:GYL983195 HIG983186:HIH983195 HSC983186:HSD983195 IBY983186:IBZ983195 ILU983186:ILV983195 IVQ983186:IVR983195 JFM983186:JFN983195 JPI983186:JPJ983195 JZE983186:JZF983195 KJA983186:KJB983195 KSW983186:KSX983195 LCS983186:LCT983195 LMO983186:LMP983195 LWK983186:LWL983195 MGG983186:MGH983195 MQC983186:MQD983195 MZY983186:MZZ983195 NJU983186:NJV983195 NTQ983186:NTR983195 ODM983186:ODN983195 ONI983186:ONJ983195 OXE983186:OXF983195 PHA983186:PHB983195 PQW983186:PQX983195 QAS983186:QAT983195 QKO983186:QKP983195 QUK983186:QUL983195 REG983186:REH983195 ROC983186:ROD983195 RXY983186:RXZ983195 SHU983186:SHV983195 SRQ983186:SRR983195 TBM983186:TBN983195 TLI983186:TLJ983195 TVE983186:TVF983195 UFA983186:UFB983195 UOW983186:UOX983195 UYS983186:UYT983195 VIO983186:VIP983195 VSK983186:VSL983195 WCG983186:WCH983195 WMC983186:WMD983195 WVY983186:WVZ983195 UYO983307:UYT983310 JM213:JN222 TI213:TJ222 ADE213:ADF222 ANA213:ANB222 AWW213:AWX222 BGS213:BGT222 BQO213:BQP222 CAK213:CAL222 CKG213:CKH222 CUC213:CUD222 DDY213:DDZ222 DNU213:DNV222 DXQ213:DXR222 EHM213:EHN222 ERI213:ERJ222 FBE213:FBF222 FLA213:FLB222 FUW213:FUX222 GES213:GET222 GOO213:GOP222 GYK213:GYL222 HIG213:HIH222 HSC213:HSD222 IBY213:IBZ222 ILU213:ILV222 IVQ213:IVR222 JFM213:JFN222 JPI213:JPJ222 JZE213:JZF222 KJA213:KJB222 KSW213:KSX222 LCS213:LCT222 LMO213:LMP222 LWK213:LWL222 MGG213:MGH222 MQC213:MQD222 MZY213:MZZ222 NJU213:NJV222 NTQ213:NTR222 ODM213:ODN222 ONI213:ONJ222 OXE213:OXF222 PHA213:PHB222 PQW213:PQX222 QAS213:QAT222 QKO213:QKP222 QUK213:QUL222 REG213:REH222 ROC213:ROD222 RXY213:RXZ222 SHU213:SHV222 SRQ213:SRR222 TBM213:TBN222 TLI213:TLJ222 TVE213:TVF222 UFA213:UFB222 UOW213:UOX222 UYS213:UYT222 VIO213:VIP222 VSK213:VSL222 WCG213:WCH222 WMC213:WMD222 WVY213:WVZ222 Q65701:R65710 JM65699:JN65708 TI65699:TJ65708 ADE65699:ADF65708 ANA65699:ANB65708 AWW65699:AWX65708 BGS65699:BGT65708 BQO65699:BQP65708 CAK65699:CAL65708 CKG65699:CKH65708 CUC65699:CUD65708 DDY65699:DDZ65708 DNU65699:DNV65708 DXQ65699:DXR65708 EHM65699:EHN65708 ERI65699:ERJ65708 FBE65699:FBF65708 FLA65699:FLB65708 FUW65699:FUX65708 GES65699:GET65708 GOO65699:GOP65708 GYK65699:GYL65708 HIG65699:HIH65708 HSC65699:HSD65708 IBY65699:IBZ65708 ILU65699:ILV65708 IVQ65699:IVR65708 JFM65699:JFN65708 JPI65699:JPJ65708 JZE65699:JZF65708 KJA65699:KJB65708 KSW65699:KSX65708 LCS65699:LCT65708 LMO65699:LMP65708 LWK65699:LWL65708 MGG65699:MGH65708 MQC65699:MQD65708 MZY65699:MZZ65708 NJU65699:NJV65708 NTQ65699:NTR65708 ODM65699:ODN65708 ONI65699:ONJ65708 OXE65699:OXF65708 PHA65699:PHB65708 PQW65699:PQX65708 QAS65699:QAT65708 QKO65699:QKP65708 QUK65699:QUL65708 REG65699:REH65708 ROC65699:ROD65708 RXY65699:RXZ65708 SHU65699:SHV65708 SRQ65699:SRR65708 TBM65699:TBN65708 TLI65699:TLJ65708 TVE65699:TVF65708 UFA65699:UFB65708 UOW65699:UOX65708 UYS65699:UYT65708 VIO65699:VIP65708 VSK65699:VSL65708 WCG65699:WCH65708 WMC65699:WMD65708 WVY65699:WVZ65708 Q131237:R131246 JM131235:JN131244 TI131235:TJ131244 ADE131235:ADF131244 ANA131235:ANB131244 AWW131235:AWX131244 BGS131235:BGT131244 BQO131235:BQP131244 CAK131235:CAL131244 CKG131235:CKH131244 CUC131235:CUD131244 DDY131235:DDZ131244 DNU131235:DNV131244 DXQ131235:DXR131244 EHM131235:EHN131244 ERI131235:ERJ131244 FBE131235:FBF131244 FLA131235:FLB131244 FUW131235:FUX131244 GES131235:GET131244 GOO131235:GOP131244 GYK131235:GYL131244 HIG131235:HIH131244 HSC131235:HSD131244 IBY131235:IBZ131244 ILU131235:ILV131244 IVQ131235:IVR131244 JFM131235:JFN131244 JPI131235:JPJ131244 JZE131235:JZF131244 KJA131235:KJB131244 KSW131235:KSX131244 LCS131235:LCT131244 LMO131235:LMP131244 LWK131235:LWL131244 MGG131235:MGH131244 MQC131235:MQD131244 MZY131235:MZZ131244 NJU131235:NJV131244 NTQ131235:NTR131244 ODM131235:ODN131244 ONI131235:ONJ131244 OXE131235:OXF131244 PHA131235:PHB131244 PQW131235:PQX131244 QAS131235:QAT131244 QKO131235:QKP131244 QUK131235:QUL131244 REG131235:REH131244 ROC131235:ROD131244 RXY131235:RXZ131244 SHU131235:SHV131244 SRQ131235:SRR131244 TBM131235:TBN131244 TLI131235:TLJ131244 TVE131235:TVF131244 UFA131235:UFB131244 UOW131235:UOX131244 UYS131235:UYT131244 VIO131235:VIP131244 VSK131235:VSL131244 WCG131235:WCH131244 WMC131235:WMD131244 WVY131235:WVZ131244 Q196773:R196782 JM196771:JN196780 TI196771:TJ196780 ADE196771:ADF196780 ANA196771:ANB196780 AWW196771:AWX196780 BGS196771:BGT196780 BQO196771:BQP196780 CAK196771:CAL196780 CKG196771:CKH196780 CUC196771:CUD196780 DDY196771:DDZ196780 DNU196771:DNV196780 DXQ196771:DXR196780 EHM196771:EHN196780 ERI196771:ERJ196780 FBE196771:FBF196780 FLA196771:FLB196780 FUW196771:FUX196780 GES196771:GET196780 GOO196771:GOP196780 GYK196771:GYL196780 HIG196771:HIH196780 HSC196771:HSD196780 IBY196771:IBZ196780 ILU196771:ILV196780 IVQ196771:IVR196780 JFM196771:JFN196780 JPI196771:JPJ196780 JZE196771:JZF196780 KJA196771:KJB196780 KSW196771:KSX196780 LCS196771:LCT196780 LMO196771:LMP196780 LWK196771:LWL196780 MGG196771:MGH196780 MQC196771:MQD196780 MZY196771:MZZ196780 NJU196771:NJV196780 NTQ196771:NTR196780 ODM196771:ODN196780 ONI196771:ONJ196780 OXE196771:OXF196780 PHA196771:PHB196780 PQW196771:PQX196780 QAS196771:QAT196780 QKO196771:QKP196780 QUK196771:QUL196780 REG196771:REH196780 ROC196771:ROD196780 RXY196771:RXZ196780 SHU196771:SHV196780 SRQ196771:SRR196780 TBM196771:TBN196780 TLI196771:TLJ196780 TVE196771:TVF196780 UFA196771:UFB196780 UOW196771:UOX196780 UYS196771:UYT196780 VIO196771:VIP196780 VSK196771:VSL196780 WCG196771:WCH196780 WMC196771:WMD196780 WVY196771:WVZ196780 Q262309:R262318 JM262307:JN262316 TI262307:TJ262316 ADE262307:ADF262316 ANA262307:ANB262316 AWW262307:AWX262316 BGS262307:BGT262316 BQO262307:BQP262316 CAK262307:CAL262316 CKG262307:CKH262316 CUC262307:CUD262316 DDY262307:DDZ262316 DNU262307:DNV262316 DXQ262307:DXR262316 EHM262307:EHN262316 ERI262307:ERJ262316 FBE262307:FBF262316 FLA262307:FLB262316 FUW262307:FUX262316 GES262307:GET262316 GOO262307:GOP262316 GYK262307:GYL262316 HIG262307:HIH262316 HSC262307:HSD262316 IBY262307:IBZ262316 ILU262307:ILV262316 IVQ262307:IVR262316 JFM262307:JFN262316 JPI262307:JPJ262316 JZE262307:JZF262316 KJA262307:KJB262316 KSW262307:KSX262316 LCS262307:LCT262316 LMO262307:LMP262316 LWK262307:LWL262316 MGG262307:MGH262316 MQC262307:MQD262316 MZY262307:MZZ262316 NJU262307:NJV262316 NTQ262307:NTR262316 ODM262307:ODN262316 ONI262307:ONJ262316 OXE262307:OXF262316 PHA262307:PHB262316 PQW262307:PQX262316 QAS262307:QAT262316 QKO262307:QKP262316 QUK262307:QUL262316 REG262307:REH262316 ROC262307:ROD262316 RXY262307:RXZ262316 SHU262307:SHV262316 SRQ262307:SRR262316 TBM262307:TBN262316 TLI262307:TLJ262316 TVE262307:TVF262316 UFA262307:UFB262316 UOW262307:UOX262316 UYS262307:UYT262316 VIO262307:VIP262316 VSK262307:VSL262316 WCG262307:WCH262316 WMC262307:WMD262316 WVY262307:WVZ262316 Q327845:R327854 JM327843:JN327852 TI327843:TJ327852 ADE327843:ADF327852 ANA327843:ANB327852 AWW327843:AWX327852 BGS327843:BGT327852 BQO327843:BQP327852 CAK327843:CAL327852 CKG327843:CKH327852 CUC327843:CUD327852 DDY327843:DDZ327852 DNU327843:DNV327852 DXQ327843:DXR327852 EHM327843:EHN327852 ERI327843:ERJ327852 FBE327843:FBF327852 FLA327843:FLB327852 FUW327843:FUX327852 GES327843:GET327852 GOO327843:GOP327852 GYK327843:GYL327852 HIG327843:HIH327852 HSC327843:HSD327852 IBY327843:IBZ327852 ILU327843:ILV327852 IVQ327843:IVR327852 JFM327843:JFN327852 JPI327843:JPJ327852 JZE327843:JZF327852 KJA327843:KJB327852 KSW327843:KSX327852 LCS327843:LCT327852 LMO327843:LMP327852 LWK327843:LWL327852 MGG327843:MGH327852 MQC327843:MQD327852 MZY327843:MZZ327852 NJU327843:NJV327852 NTQ327843:NTR327852 ODM327843:ODN327852 ONI327843:ONJ327852 OXE327843:OXF327852 PHA327843:PHB327852 PQW327843:PQX327852 QAS327843:QAT327852 QKO327843:QKP327852 QUK327843:QUL327852 REG327843:REH327852 ROC327843:ROD327852 RXY327843:RXZ327852 SHU327843:SHV327852 SRQ327843:SRR327852 TBM327843:TBN327852 TLI327843:TLJ327852 TVE327843:TVF327852 UFA327843:UFB327852 UOW327843:UOX327852 UYS327843:UYT327852 VIO327843:VIP327852 VSK327843:VSL327852 WCG327843:WCH327852 WMC327843:WMD327852 WVY327843:WVZ327852 Q393381:R393390 JM393379:JN393388 TI393379:TJ393388 ADE393379:ADF393388 ANA393379:ANB393388 AWW393379:AWX393388 BGS393379:BGT393388 BQO393379:BQP393388 CAK393379:CAL393388 CKG393379:CKH393388 CUC393379:CUD393388 DDY393379:DDZ393388 DNU393379:DNV393388 DXQ393379:DXR393388 EHM393379:EHN393388 ERI393379:ERJ393388 FBE393379:FBF393388 FLA393379:FLB393388 FUW393379:FUX393388 GES393379:GET393388 GOO393379:GOP393388 GYK393379:GYL393388 HIG393379:HIH393388 HSC393379:HSD393388 IBY393379:IBZ393388 ILU393379:ILV393388 IVQ393379:IVR393388 JFM393379:JFN393388 JPI393379:JPJ393388 JZE393379:JZF393388 KJA393379:KJB393388 KSW393379:KSX393388 LCS393379:LCT393388 LMO393379:LMP393388 LWK393379:LWL393388 MGG393379:MGH393388 MQC393379:MQD393388 MZY393379:MZZ393388 NJU393379:NJV393388 NTQ393379:NTR393388 ODM393379:ODN393388 ONI393379:ONJ393388 OXE393379:OXF393388 PHA393379:PHB393388 PQW393379:PQX393388 QAS393379:QAT393388 QKO393379:QKP393388 QUK393379:QUL393388 REG393379:REH393388 ROC393379:ROD393388 RXY393379:RXZ393388 SHU393379:SHV393388 SRQ393379:SRR393388 TBM393379:TBN393388 TLI393379:TLJ393388 TVE393379:TVF393388 UFA393379:UFB393388 UOW393379:UOX393388 UYS393379:UYT393388 VIO393379:VIP393388 VSK393379:VSL393388 WCG393379:WCH393388 WMC393379:WMD393388 WVY393379:WVZ393388 Q458917:R458926 JM458915:JN458924 TI458915:TJ458924 ADE458915:ADF458924 ANA458915:ANB458924 AWW458915:AWX458924 BGS458915:BGT458924 BQO458915:BQP458924 CAK458915:CAL458924 CKG458915:CKH458924 CUC458915:CUD458924 DDY458915:DDZ458924 DNU458915:DNV458924 DXQ458915:DXR458924 EHM458915:EHN458924 ERI458915:ERJ458924 FBE458915:FBF458924 FLA458915:FLB458924 FUW458915:FUX458924 GES458915:GET458924 GOO458915:GOP458924 GYK458915:GYL458924 HIG458915:HIH458924 HSC458915:HSD458924 IBY458915:IBZ458924 ILU458915:ILV458924 IVQ458915:IVR458924 JFM458915:JFN458924 JPI458915:JPJ458924 JZE458915:JZF458924 KJA458915:KJB458924 KSW458915:KSX458924 LCS458915:LCT458924 LMO458915:LMP458924 LWK458915:LWL458924 MGG458915:MGH458924 MQC458915:MQD458924 MZY458915:MZZ458924 NJU458915:NJV458924 NTQ458915:NTR458924 ODM458915:ODN458924 ONI458915:ONJ458924 OXE458915:OXF458924 PHA458915:PHB458924 PQW458915:PQX458924 QAS458915:QAT458924 QKO458915:QKP458924 QUK458915:QUL458924 REG458915:REH458924 ROC458915:ROD458924 RXY458915:RXZ458924 SHU458915:SHV458924 SRQ458915:SRR458924 TBM458915:TBN458924 TLI458915:TLJ458924 TVE458915:TVF458924 UFA458915:UFB458924 UOW458915:UOX458924 UYS458915:UYT458924 VIO458915:VIP458924 VSK458915:VSL458924 WCG458915:WCH458924 WMC458915:WMD458924 WVY458915:WVZ458924 Q524453:R524462 JM524451:JN524460 TI524451:TJ524460 ADE524451:ADF524460 ANA524451:ANB524460 AWW524451:AWX524460 BGS524451:BGT524460 BQO524451:BQP524460 CAK524451:CAL524460 CKG524451:CKH524460 CUC524451:CUD524460 DDY524451:DDZ524460 DNU524451:DNV524460 DXQ524451:DXR524460 EHM524451:EHN524460 ERI524451:ERJ524460 FBE524451:FBF524460 FLA524451:FLB524460 FUW524451:FUX524460 GES524451:GET524460 GOO524451:GOP524460 GYK524451:GYL524460 HIG524451:HIH524460 HSC524451:HSD524460 IBY524451:IBZ524460 ILU524451:ILV524460 IVQ524451:IVR524460 JFM524451:JFN524460 JPI524451:JPJ524460 JZE524451:JZF524460 KJA524451:KJB524460 KSW524451:KSX524460 LCS524451:LCT524460 LMO524451:LMP524460 LWK524451:LWL524460 MGG524451:MGH524460 MQC524451:MQD524460 MZY524451:MZZ524460 NJU524451:NJV524460 NTQ524451:NTR524460 ODM524451:ODN524460 ONI524451:ONJ524460 OXE524451:OXF524460 PHA524451:PHB524460 PQW524451:PQX524460 QAS524451:QAT524460 QKO524451:QKP524460 QUK524451:QUL524460 REG524451:REH524460 ROC524451:ROD524460 RXY524451:RXZ524460 SHU524451:SHV524460 SRQ524451:SRR524460 TBM524451:TBN524460 TLI524451:TLJ524460 TVE524451:TVF524460 UFA524451:UFB524460 UOW524451:UOX524460 UYS524451:UYT524460 VIO524451:VIP524460 VSK524451:VSL524460 WCG524451:WCH524460 WMC524451:WMD524460 WVY524451:WVZ524460 Q589989:R589998 JM589987:JN589996 TI589987:TJ589996 ADE589987:ADF589996 ANA589987:ANB589996 AWW589987:AWX589996 BGS589987:BGT589996 BQO589987:BQP589996 CAK589987:CAL589996 CKG589987:CKH589996 CUC589987:CUD589996 DDY589987:DDZ589996 DNU589987:DNV589996 DXQ589987:DXR589996 EHM589987:EHN589996 ERI589987:ERJ589996 FBE589987:FBF589996 FLA589987:FLB589996 FUW589987:FUX589996 GES589987:GET589996 GOO589987:GOP589996 GYK589987:GYL589996 HIG589987:HIH589996 HSC589987:HSD589996 IBY589987:IBZ589996 ILU589987:ILV589996 IVQ589987:IVR589996 JFM589987:JFN589996 JPI589987:JPJ589996 JZE589987:JZF589996 KJA589987:KJB589996 KSW589987:KSX589996 LCS589987:LCT589996 LMO589987:LMP589996 LWK589987:LWL589996 MGG589987:MGH589996 MQC589987:MQD589996 MZY589987:MZZ589996 NJU589987:NJV589996 NTQ589987:NTR589996 ODM589987:ODN589996 ONI589987:ONJ589996 OXE589987:OXF589996 PHA589987:PHB589996 PQW589987:PQX589996 QAS589987:QAT589996 QKO589987:QKP589996 QUK589987:QUL589996 REG589987:REH589996 ROC589987:ROD589996 RXY589987:RXZ589996 SHU589987:SHV589996 SRQ589987:SRR589996 TBM589987:TBN589996 TLI589987:TLJ589996 TVE589987:TVF589996 UFA589987:UFB589996 UOW589987:UOX589996 UYS589987:UYT589996 VIO589987:VIP589996 VSK589987:VSL589996 WCG589987:WCH589996 WMC589987:WMD589996 WVY589987:WVZ589996 Q655525:R655534 JM655523:JN655532 TI655523:TJ655532 ADE655523:ADF655532 ANA655523:ANB655532 AWW655523:AWX655532 BGS655523:BGT655532 BQO655523:BQP655532 CAK655523:CAL655532 CKG655523:CKH655532 CUC655523:CUD655532 DDY655523:DDZ655532 DNU655523:DNV655532 DXQ655523:DXR655532 EHM655523:EHN655532 ERI655523:ERJ655532 FBE655523:FBF655532 FLA655523:FLB655532 FUW655523:FUX655532 GES655523:GET655532 GOO655523:GOP655532 GYK655523:GYL655532 HIG655523:HIH655532 HSC655523:HSD655532 IBY655523:IBZ655532 ILU655523:ILV655532 IVQ655523:IVR655532 JFM655523:JFN655532 JPI655523:JPJ655532 JZE655523:JZF655532 KJA655523:KJB655532 KSW655523:KSX655532 LCS655523:LCT655532 LMO655523:LMP655532 LWK655523:LWL655532 MGG655523:MGH655532 MQC655523:MQD655532 MZY655523:MZZ655532 NJU655523:NJV655532 NTQ655523:NTR655532 ODM655523:ODN655532 ONI655523:ONJ655532 OXE655523:OXF655532 PHA655523:PHB655532 PQW655523:PQX655532 QAS655523:QAT655532 QKO655523:QKP655532 QUK655523:QUL655532 REG655523:REH655532 ROC655523:ROD655532 RXY655523:RXZ655532 SHU655523:SHV655532 SRQ655523:SRR655532 TBM655523:TBN655532 TLI655523:TLJ655532 TVE655523:TVF655532 UFA655523:UFB655532 UOW655523:UOX655532 UYS655523:UYT655532 VIO655523:VIP655532 VSK655523:VSL655532 WCG655523:WCH655532 WMC655523:WMD655532 WVY655523:WVZ655532 Q721061:R721070 JM721059:JN721068 TI721059:TJ721068 ADE721059:ADF721068 ANA721059:ANB721068 AWW721059:AWX721068 BGS721059:BGT721068 BQO721059:BQP721068 CAK721059:CAL721068 CKG721059:CKH721068 CUC721059:CUD721068 DDY721059:DDZ721068 DNU721059:DNV721068 DXQ721059:DXR721068 EHM721059:EHN721068 ERI721059:ERJ721068 FBE721059:FBF721068 FLA721059:FLB721068 FUW721059:FUX721068 GES721059:GET721068 GOO721059:GOP721068 GYK721059:GYL721068 HIG721059:HIH721068 HSC721059:HSD721068 IBY721059:IBZ721068 ILU721059:ILV721068 IVQ721059:IVR721068 JFM721059:JFN721068 JPI721059:JPJ721068 JZE721059:JZF721068 KJA721059:KJB721068 KSW721059:KSX721068 LCS721059:LCT721068 LMO721059:LMP721068 LWK721059:LWL721068 MGG721059:MGH721068 MQC721059:MQD721068 MZY721059:MZZ721068 NJU721059:NJV721068 NTQ721059:NTR721068 ODM721059:ODN721068 ONI721059:ONJ721068 OXE721059:OXF721068 PHA721059:PHB721068 PQW721059:PQX721068 QAS721059:QAT721068 QKO721059:QKP721068 QUK721059:QUL721068 REG721059:REH721068 ROC721059:ROD721068 RXY721059:RXZ721068 SHU721059:SHV721068 SRQ721059:SRR721068 TBM721059:TBN721068 TLI721059:TLJ721068 TVE721059:TVF721068 UFA721059:UFB721068 UOW721059:UOX721068 UYS721059:UYT721068 VIO721059:VIP721068 VSK721059:VSL721068 WCG721059:WCH721068 WMC721059:WMD721068 WVY721059:WVZ721068 Q786597:R786606 JM786595:JN786604 TI786595:TJ786604 ADE786595:ADF786604 ANA786595:ANB786604 AWW786595:AWX786604 BGS786595:BGT786604 BQO786595:BQP786604 CAK786595:CAL786604 CKG786595:CKH786604 CUC786595:CUD786604 DDY786595:DDZ786604 DNU786595:DNV786604 DXQ786595:DXR786604 EHM786595:EHN786604 ERI786595:ERJ786604 FBE786595:FBF786604 FLA786595:FLB786604 FUW786595:FUX786604 GES786595:GET786604 GOO786595:GOP786604 GYK786595:GYL786604 HIG786595:HIH786604 HSC786595:HSD786604 IBY786595:IBZ786604 ILU786595:ILV786604 IVQ786595:IVR786604 JFM786595:JFN786604 JPI786595:JPJ786604 JZE786595:JZF786604 KJA786595:KJB786604 KSW786595:KSX786604 LCS786595:LCT786604 LMO786595:LMP786604 LWK786595:LWL786604 MGG786595:MGH786604 MQC786595:MQD786604 MZY786595:MZZ786604 NJU786595:NJV786604 NTQ786595:NTR786604 ODM786595:ODN786604 ONI786595:ONJ786604 OXE786595:OXF786604 PHA786595:PHB786604 PQW786595:PQX786604 QAS786595:QAT786604 QKO786595:QKP786604 QUK786595:QUL786604 REG786595:REH786604 ROC786595:ROD786604 RXY786595:RXZ786604 SHU786595:SHV786604 SRQ786595:SRR786604 TBM786595:TBN786604 TLI786595:TLJ786604 TVE786595:TVF786604 UFA786595:UFB786604 UOW786595:UOX786604 UYS786595:UYT786604 VIO786595:VIP786604 VSK786595:VSL786604 WCG786595:WCH786604 WMC786595:WMD786604 WVY786595:WVZ786604 Q852133:R852142 JM852131:JN852140 TI852131:TJ852140 ADE852131:ADF852140 ANA852131:ANB852140 AWW852131:AWX852140 BGS852131:BGT852140 BQO852131:BQP852140 CAK852131:CAL852140 CKG852131:CKH852140 CUC852131:CUD852140 DDY852131:DDZ852140 DNU852131:DNV852140 DXQ852131:DXR852140 EHM852131:EHN852140 ERI852131:ERJ852140 FBE852131:FBF852140 FLA852131:FLB852140 FUW852131:FUX852140 GES852131:GET852140 GOO852131:GOP852140 GYK852131:GYL852140 HIG852131:HIH852140 HSC852131:HSD852140 IBY852131:IBZ852140 ILU852131:ILV852140 IVQ852131:IVR852140 JFM852131:JFN852140 JPI852131:JPJ852140 JZE852131:JZF852140 KJA852131:KJB852140 KSW852131:KSX852140 LCS852131:LCT852140 LMO852131:LMP852140 LWK852131:LWL852140 MGG852131:MGH852140 MQC852131:MQD852140 MZY852131:MZZ852140 NJU852131:NJV852140 NTQ852131:NTR852140 ODM852131:ODN852140 ONI852131:ONJ852140 OXE852131:OXF852140 PHA852131:PHB852140 PQW852131:PQX852140 QAS852131:QAT852140 QKO852131:QKP852140 QUK852131:QUL852140 REG852131:REH852140 ROC852131:ROD852140 RXY852131:RXZ852140 SHU852131:SHV852140 SRQ852131:SRR852140 TBM852131:TBN852140 TLI852131:TLJ852140 TVE852131:TVF852140 UFA852131:UFB852140 UOW852131:UOX852140 UYS852131:UYT852140 VIO852131:VIP852140 VSK852131:VSL852140 WCG852131:WCH852140 WMC852131:WMD852140 WVY852131:WVZ852140 Q917669:R917678 JM917667:JN917676 TI917667:TJ917676 ADE917667:ADF917676 ANA917667:ANB917676 AWW917667:AWX917676 BGS917667:BGT917676 BQO917667:BQP917676 CAK917667:CAL917676 CKG917667:CKH917676 CUC917667:CUD917676 DDY917667:DDZ917676 DNU917667:DNV917676 DXQ917667:DXR917676 EHM917667:EHN917676 ERI917667:ERJ917676 FBE917667:FBF917676 FLA917667:FLB917676 FUW917667:FUX917676 GES917667:GET917676 GOO917667:GOP917676 GYK917667:GYL917676 HIG917667:HIH917676 HSC917667:HSD917676 IBY917667:IBZ917676 ILU917667:ILV917676 IVQ917667:IVR917676 JFM917667:JFN917676 JPI917667:JPJ917676 JZE917667:JZF917676 KJA917667:KJB917676 KSW917667:KSX917676 LCS917667:LCT917676 LMO917667:LMP917676 LWK917667:LWL917676 MGG917667:MGH917676 MQC917667:MQD917676 MZY917667:MZZ917676 NJU917667:NJV917676 NTQ917667:NTR917676 ODM917667:ODN917676 ONI917667:ONJ917676 OXE917667:OXF917676 PHA917667:PHB917676 PQW917667:PQX917676 QAS917667:QAT917676 QKO917667:QKP917676 QUK917667:QUL917676 REG917667:REH917676 ROC917667:ROD917676 RXY917667:RXZ917676 SHU917667:SHV917676 SRQ917667:SRR917676 TBM917667:TBN917676 TLI917667:TLJ917676 TVE917667:TVF917676 UFA917667:UFB917676 UOW917667:UOX917676 UYS917667:UYT917676 VIO917667:VIP917676 VSK917667:VSL917676 WCG917667:WCH917676 WMC917667:WMD917676 WVY917667:WVZ917676 Q983205:R983214 JM983203:JN983212 TI983203:TJ983212 ADE983203:ADF983212 ANA983203:ANB983212 AWW983203:AWX983212 BGS983203:BGT983212 BQO983203:BQP983212 CAK983203:CAL983212 CKG983203:CKH983212 CUC983203:CUD983212 DDY983203:DDZ983212 DNU983203:DNV983212 DXQ983203:DXR983212 EHM983203:EHN983212 ERI983203:ERJ983212 FBE983203:FBF983212 FLA983203:FLB983212 FUW983203:FUX983212 GES983203:GET983212 GOO983203:GOP983212 GYK983203:GYL983212 HIG983203:HIH983212 HSC983203:HSD983212 IBY983203:IBZ983212 ILU983203:ILV983212 IVQ983203:IVR983212 JFM983203:JFN983212 JPI983203:JPJ983212 JZE983203:JZF983212 KJA983203:KJB983212 KSW983203:KSX983212 LCS983203:LCT983212 LMO983203:LMP983212 LWK983203:LWL983212 MGG983203:MGH983212 MQC983203:MQD983212 MZY983203:MZZ983212 NJU983203:NJV983212 NTQ983203:NTR983212 ODM983203:ODN983212 ONI983203:ONJ983212 OXE983203:OXF983212 PHA983203:PHB983212 PQW983203:PQX983212 QAS983203:QAT983212 QKO983203:QKP983212 QUK983203:QUL983212 REG983203:REH983212 ROC983203:ROD983212 RXY983203:RXZ983212 SHU983203:SHV983212 SRQ983203:SRR983212 TBM983203:TBN983212 TLI983203:TLJ983212 TVE983203:TVF983212 UFA983203:UFB983212 UOW983203:UOX983212 UYS983203:UYT983212 VIO983203:VIP983212 VSK983203:VSL983212 WCG983203:WCH983212 WMC983203:WMD983212 WVY983203:WVZ983212 WVU983307:WVZ983310 JM226:JN235 TI226:TJ235 ADE226:ADF235 ANA226:ANB235 AWW226:AWX235 BGS226:BGT235 BQO226:BQP235 CAK226:CAL235 CKG226:CKH235 CUC226:CUD235 DDY226:DDZ235 DNU226:DNV235 DXQ226:DXR235 EHM226:EHN235 ERI226:ERJ235 FBE226:FBF235 FLA226:FLB235 FUW226:FUX235 GES226:GET235 GOO226:GOP235 GYK226:GYL235 HIG226:HIH235 HSC226:HSD235 IBY226:IBZ235 ILU226:ILV235 IVQ226:IVR235 JFM226:JFN235 JPI226:JPJ235 JZE226:JZF235 KJA226:KJB235 KSW226:KSX235 LCS226:LCT235 LMO226:LMP235 LWK226:LWL235 MGG226:MGH235 MQC226:MQD235 MZY226:MZZ235 NJU226:NJV235 NTQ226:NTR235 ODM226:ODN235 ONI226:ONJ235 OXE226:OXF235 PHA226:PHB235 PQW226:PQX235 QAS226:QAT235 QKO226:QKP235 QUK226:QUL235 REG226:REH235 ROC226:ROD235 RXY226:RXZ235 SHU226:SHV235 SRQ226:SRR235 TBM226:TBN235 TLI226:TLJ235 TVE226:TVF235 UFA226:UFB235 UOW226:UOX235 UYS226:UYT235 VIO226:VIP235 VSK226:VSL235 WCG226:WCH235 WMC226:WMD235 WVY226:WVZ235 Q65714:R65723 JM65712:JN65721 TI65712:TJ65721 ADE65712:ADF65721 ANA65712:ANB65721 AWW65712:AWX65721 BGS65712:BGT65721 BQO65712:BQP65721 CAK65712:CAL65721 CKG65712:CKH65721 CUC65712:CUD65721 DDY65712:DDZ65721 DNU65712:DNV65721 DXQ65712:DXR65721 EHM65712:EHN65721 ERI65712:ERJ65721 FBE65712:FBF65721 FLA65712:FLB65721 FUW65712:FUX65721 GES65712:GET65721 GOO65712:GOP65721 GYK65712:GYL65721 HIG65712:HIH65721 HSC65712:HSD65721 IBY65712:IBZ65721 ILU65712:ILV65721 IVQ65712:IVR65721 JFM65712:JFN65721 JPI65712:JPJ65721 JZE65712:JZF65721 KJA65712:KJB65721 KSW65712:KSX65721 LCS65712:LCT65721 LMO65712:LMP65721 LWK65712:LWL65721 MGG65712:MGH65721 MQC65712:MQD65721 MZY65712:MZZ65721 NJU65712:NJV65721 NTQ65712:NTR65721 ODM65712:ODN65721 ONI65712:ONJ65721 OXE65712:OXF65721 PHA65712:PHB65721 PQW65712:PQX65721 QAS65712:QAT65721 QKO65712:QKP65721 QUK65712:QUL65721 REG65712:REH65721 ROC65712:ROD65721 RXY65712:RXZ65721 SHU65712:SHV65721 SRQ65712:SRR65721 TBM65712:TBN65721 TLI65712:TLJ65721 TVE65712:TVF65721 UFA65712:UFB65721 UOW65712:UOX65721 UYS65712:UYT65721 VIO65712:VIP65721 VSK65712:VSL65721 WCG65712:WCH65721 WMC65712:WMD65721 WVY65712:WVZ65721 Q131250:R131259 JM131248:JN131257 TI131248:TJ131257 ADE131248:ADF131257 ANA131248:ANB131257 AWW131248:AWX131257 BGS131248:BGT131257 BQO131248:BQP131257 CAK131248:CAL131257 CKG131248:CKH131257 CUC131248:CUD131257 DDY131248:DDZ131257 DNU131248:DNV131257 DXQ131248:DXR131257 EHM131248:EHN131257 ERI131248:ERJ131257 FBE131248:FBF131257 FLA131248:FLB131257 FUW131248:FUX131257 GES131248:GET131257 GOO131248:GOP131257 GYK131248:GYL131257 HIG131248:HIH131257 HSC131248:HSD131257 IBY131248:IBZ131257 ILU131248:ILV131257 IVQ131248:IVR131257 JFM131248:JFN131257 JPI131248:JPJ131257 JZE131248:JZF131257 KJA131248:KJB131257 KSW131248:KSX131257 LCS131248:LCT131257 LMO131248:LMP131257 LWK131248:LWL131257 MGG131248:MGH131257 MQC131248:MQD131257 MZY131248:MZZ131257 NJU131248:NJV131257 NTQ131248:NTR131257 ODM131248:ODN131257 ONI131248:ONJ131257 OXE131248:OXF131257 PHA131248:PHB131257 PQW131248:PQX131257 QAS131248:QAT131257 QKO131248:QKP131257 QUK131248:QUL131257 REG131248:REH131257 ROC131248:ROD131257 RXY131248:RXZ131257 SHU131248:SHV131257 SRQ131248:SRR131257 TBM131248:TBN131257 TLI131248:TLJ131257 TVE131248:TVF131257 UFA131248:UFB131257 UOW131248:UOX131257 UYS131248:UYT131257 VIO131248:VIP131257 VSK131248:VSL131257 WCG131248:WCH131257 WMC131248:WMD131257 WVY131248:WVZ131257 Q196786:R196795 JM196784:JN196793 TI196784:TJ196793 ADE196784:ADF196793 ANA196784:ANB196793 AWW196784:AWX196793 BGS196784:BGT196793 BQO196784:BQP196793 CAK196784:CAL196793 CKG196784:CKH196793 CUC196784:CUD196793 DDY196784:DDZ196793 DNU196784:DNV196793 DXQ196784:DXR196793 EHM196784:EHN196793 ERI196784:ERJ196793 FBE196784:FBF196793 FLA196784:FLB196793 FUW196784:FUX196793 GES196784:GET196793 GOO196784:GOP196793 GYK196784:GYL196793 HIG196784:HIH196793 HSC196784:HSD196793 IBY196784:IBZ196793 ILU196784:ILV196793 IVQ196784:IVR196793 JFM196784:JFN196793 JPI196784:JPJ196793 JZE196784:JZF196793 KJA196784:KJB196793 KSW196784:KSX196793 LCS196784:LCT196793 LMO196784:LMP196793 LWK196784:LWL196793 MGG196784:MGH196793 MQC196784:MQD196793 MZY196784:MZZ196793 NJU196784:NJV196793 NTQ196784:NTR196793 ODM196784:ODN196793 ONI196784:ONJ196793 OXE196784:OXF196793 PHA196784:PHB196793 PQW196784:PQX196793 QAS196784:QAT196793 QKO196784:QKP196793 QUK196784:QUL196793 REG196784:REH196793 ROC196784:ROD196793 RXY196784:RXZ196793 SHU196784:SHV196793 SRQ196784:SRR196793 TBM196784:TBN196793 TLI196784:TLJ196793 TVE196784:TVF196793 UFA196784:UFB196793 UOW196784:UOX196793 UYS196784:UYT196793 VIO196784:VIP196793 VSK196784:VSL196793 WCG196784:WCH196793 WMC196784:WMD196793 WVY196784:WVZ196793 Q262322:R262331 JM262320:JN262329 TI262320:TJ262329 ADE262320:ADF262329 ANA262320:ANB262329 AWW262320:AWX262329 BGS262320:BGT262329 BQO262320:BQP262329 CAK262320:CAL262329 CKG262320:CKH262329 CUC262320:CUD262329 DDY262320:DDZ262329 DNU262320:DNV262329 DXQ262320:DXR262329 EHM262320:EHN262329 ERI262320:ERJ262329 FBE262320:FBF262329 FLA262320:FLB262329 FUW262320:FUX262329 GES262320:GET262329 GOO262320:GOP262329 GYK262320:GYL262329 HIG262320:HIH262329 HSC262320:HSD262329 IBY262320:IBZ262329 ILU262320:ILV262329 IVQ262320:IVR262329 JFM262320:JFN262329 JPI262320:JPJ262329 JZE262320:JZF262329 KJA262320:KJB262329 KSW262320:KSX262329 LCS262320:LCT262329 LMO262320:LMP262329 LWK262320:LWL262329 MGG262320:MGH262329 MQC262320:MQD262329 MZY262320:MZZ262329 NJU262320:NJV262329 NTQ262320:NTR262329 ODM262320:ODN262329 ONI262320:ONJ262329 OXE262320:OXF262329 PHA262320:PHB262329 PQW262320:PQX262329 QAS262320:QAT262329 QKO262320:QKP262329 QUK262320:QUL262329 REG262320:REH262329 ROC262320:ROD262329 RXY262320:RXZ262329 SHU262320:SHV262329 SRQ262320:SRR262329 TBM262320:TBN262329 TLI262320:TLJ262329 TVE262320:TVF262329 UFA262320:UFB262329 UOW262320:UOX262329 UYS262320:UYT262329 VIO262320:VIP262329 VSK262320:VSL262329 WCG262320:WCH262329 WMC262320:WMD262329 WVY262320:WVZ262329 Q327858:R327867 JM327856:JN327865 TI327856:TJ327865 ADE327856:ADF327865 ANA327856:ANB327865 AWW327856:AWX327865 BGS327856:BGT327865 BQO327856:BQP327865 CAK327856:CAL327865 CKG327856:CKH327865 CUC327856:CUD327865 DDY327856:DDZ327865 DNU327856:DNV327865 DXQ327856:DXR327865 EHM327856:EHN327865 ERI327856:ERJ327865 FBE327856:FBF327865 FLA327856:FLB327865 FUW327856:FUX327865 GES327856:GET327865 GOO327856:GOP327865 GYK327856:GYL327865 HIG327856:HIH327865 HSC327856:HSD327865 IBY327856:IBZ327865 ILU327856:ILV327865 IVQ327856:IVR327865 JFM327856:JFN327865 JPI327856:JPJ327865 JZE327856:JZF327865 KJA327856:KJB327865 KSW327856:KSX327865 LCS327856:LCT327865 LMO327856:LMP327865 LWK327856:LWL327865 MGG327856:MGH327865 MQC327856:MQD327865 MZY327856:MZZ327865 NJU327856:NJV327865 NTQ327856:NTR327865 ODM327856:ODN327865 ONI327856:ONJ327865 OXE327856:OXF327865 PHA327856:PHB327865 PQW327856:PQX327865 QAS327856:QAT327865 QKO327856:QKP327865 QUK327856:QUL327865 REG327856:REH327865 ROC327856:ROD327865 RXY327856:RXZ327865 SHU327856:SHV327865 SRQ327856:SRR327865 TBM327856:TBN327865 TLI327856:TLJ327865 TVE327856:TVF327865 UFA327856:UFB327865 UOW327856:UOX327865 UYS327856:UYT327865 VIO327856:VIP327865 VSK327856:VSL327865 WCG327856:WCH327865 WMC327856:WMD327865 WVY327856:WVZ327865 Q393394:R393403 JM393392:JN393401 TI393392:TJ393401 ADE393392:ADF393401 ANA393392:ANB393401 AWW393392:AWX393401 BGS393392:BGT393401 BQO393392:BQP393401 CAK393392:CAL393401 CKG393392:CKH393401 CUC393392:CUD393401 DDY393392:DDZ393401 DNU393392:DNV393401 DXQ393392:DXR393401 EHM393392:EHN393401 ERI393392:ERJ393401 FBE393392:FBF393401 FLA393392:FLB393401 FUW393392:FUX393401 GES393392:GET393401 GOO393392:GOP393401 GYK393392:GYL393401 HIG393392:HIH393401 HSC393392:HSD393401 IBY393392:IBZ393401 ILU393392:ILV393401 IVQ393392:IVR393401 JFM393392:JFN393401 JPI393392:JPJ393401 JZE393392:JZF393401 KJA393392:KJB393401 KSW393392:KSX393401 LCS393392:LCT393401 LMO393392:LMP393401 LWK393392:LWL393401 MGG393392:MGH393401 MQC393392:MQD393401 MZY393392:MZZ393401 NJU393392:NJV393401 NTQ393392:NTR393401 ODM393392:ODN393401 ONI393392:ONJ393401 OXE393392:OXF393401 PHA393392:PHB393401 PQW393392:PQX393401 QAS393392:QAT393401 QKO393392:QKP393401 QUK393392:QUL393401 REG393392:REH393401 ROC393392:ROD393401 RXY393392:RXZ393401 SHU393392:SHV393401 SRQ393392:SRR393401 TBM393392:TBN393401 TLI393392:TLJ393401 TVE393392:TVF393401 UFA393392:UFB393401 UOW393392:UOX393401 UYS393392:UYT393401 VIO393392:VIP393401 VSK393392:VSL393401 WCG393392:WCH393401 WMC393392:WMD393401 WVY393392:WVZ393401 Q458930:R458939 JM458928:JN458937 TI458928:TJ458937 ADE458928:ADF458937 ANA458928:ANB458937 AWW458928:AWX458937 BGS458928:BGT458937 BQO458928:BQP458937 CAK458928:CAL458937 CKG458928:CKH458937 CUC458928:CUD458937 DDY458928:DDZ458937 DNU458928:DNV458937 DXQ458928:DXR458937 EHM458928:EHN458937 ERI458928:ERJ458937 FBE458928:FBF458937 FLA458928:FLB458937 FUW458928:FUX458937 GES458928:GET458937 GOO458928:GOP458937 GYK458928:GYL458937 HIG458928:HIH458937 HSC458928:HSD458937 IBY458928:IBZ458937 ILU458928:ILV458937 IVQ458928:IVR458937 JFM458928:JFN458937 JPI458928:JPJ458937 JZE458928:JZF458937 KJA458928:KJB458937 KSW458928:KSX458937 LCS458928:LCT458937 LMO458928:LMP458937 LWK458928:LWL458937 MGG458928:MGH458937 MQC458928:MQD458937 MZY458928:MZZ458937 NJU458928:NJV458937 NTQ458928:NTR458937 ODM458928:ODN458937 ONI458928:ONJ458937 OXE458928:OXF458937 PHA458928:PHB458937 PQW458928:PQX458937 QAS458928:QAT458937 QKO458928:QKP458937 QUK458928:QUL458937 REG458928:REH458937 ROC458928:ROD458937 RXY458928:RXZ458937 SHU458928:SHV458937 SRQ458928:SRR458937 TBM458928:TBN458937 TLI458928:TLJ458937 TVE458928:TVF458937 UFA458928:UFB458937 UOW458928:UOX458937 UYS458928:UYT458937 VIO458928:VIP458937 VSK458928:VSL458937 WCG458928:WCH458937 WMC458928:WMD458937 WVY458928:WVZ458937 Q524466:R524475 JM524464:JN524473 TI524464:TJ524473 ADE524464:ADF524473 ANA524464:ANB524473 AWW524464:AWX524473 BGS524464:BGT524473 BQO524464:BQP524473 CAK524464:CAL524473 CKG524464:CKH524473 CUC524464:CUD524473 DDY524464:DDZ524473 DNU524464:DNV524473 DXQ524464:DXR524473 EHM524464:EHN524473 ERI524464:ERJ524473 FBE524464:FBF524473 FLA524464:FLB524473 FUW524464:FUX524473 GES524464:GET524473 GOO524464:GOP524473 GYK524464:GYL524473 HIG524464:HIH524473 HSC524464:HSD524473 IBY524464:IBZ524473 ILU524464:ILV524473 IVQ524464:IVR524473 JFM524464:JFN524473 JPI524464:JPJ524473 JZE524464:JZF524473 KJA524464:KJB524473 KSW524464:KSX524473 LCS524464:LCT524473 LMO524464:LMP524473 LWK524464:LWL524473 MGG524464:MGH524473 MQC524464:MQD524473 MZY524464:MZZ524473 NJU524464:NJV524473 NTQ524464:NTR524473 ODM524464:ODN524473 ONI524464:ONJ524473 OXE524464:OXF524473 PHA524464:PHB524473 PQW524464:PQX524473 QAS524464:QAT524473 QKO524464:QKP524473 QUK524464:QUL524473 REG524464:REH524473 ROC524464:ROD524473 RXY524464:RXZ524473 SHU524464:SHV524473 SRQ524464:SRR524473 TBM524464:TBN524473 TLI524464:TLJ524473 TVE524464:TVF524473 UFA524464:UFB524473 UOW524464:UOX524473 UYS524464:UYT524473 VIO524464:VIP524473 VSK524464:VSL524473 WCG524464:WCH524473 WMC524464:WMD524473 WVY524464:WVZ524473 Q590002:R590011 JM590000:JN590009 TI590000:TJ590009 ADE590000:ADF590009 ANA590000:ANB590009 AWW590000:AWX590009 BGS590000:BGT590009 BQO590000:BQP590009 CAK590000:CAL590009 CKG590000:CKH590009 CUC590000:CUD590009 DDY590000:DDZ590009 DNU590000:DNV590009 DXQ590000:DXR590009 EHM590000:EHN590009 ERI590000:ERJ590009 FBE590000:FBF590009 FLA590000:FLB590009 FUW590000:FUX590009 GES590000:GET590009 GOO590000:GOP590009 GYK590000:GYL590009 HIG590000:HIH590009 HSC590000:HSD590009 IBY590000:IBZ590009 ILU590000:ILV590009 IVQ590000:IVR590009 JFM590000:JFN590009 JPI590000:JPJ590009 JZE590000:JZF590009 KJA590000:KJB590009 KSW590000:KSX590009 LCS590000:LCT590009 LMO590000:LMP590009 LWK590000:LWL590009 MGG590000:MGH590009 MQC590000:MQD590009 MZY590000:MZZ590009 NJU590000:NJV590009 NTQ590000:NTR590009 ODM590000:ODN590009 ONI590000:ONJ590009 OXE590000:OXF590009 PHA590000:PHB590009 PQW590000:PQX590009 QAS590000:QAT590009 QKO590000:QKP590009 QUK590000:QUL590009 REG590000:REH590009 ROC590000:ROD590009 RXY590000:RXZ590009 SHU590000:SHV590009 SRQ590000:SRR590009 TBM590000:TBN590009 TLI590000:TLJ590009 TVE590000:TVF590009 UFA590000:UFB590009 UOW590000:UOX590009 UYS590000:UYT590009 VIO590000:VIP590009 VSK590000:VSL590009 WCG590000:WCH590009 WMC590000:WMD590009 WVY590000:WVZ590009 Q655538:R655547 JM655536:JN655545 TI655536:TJ655545 ADE655536:ADF655545 ANA655536:ANB655545 AWW655536:AWX655545 BGS655536:BGT655545 BQO655536:BQP655545 CAK655536:CAL655545 CKG655536:CKH655545 CUC655536:CUD655545 DDY655536:DDZ655545 DNU655536:DNV655545 DXQ655536:DXR655545 EHM655536:EHN655545 ERI655536:ERJ655545 FBE655536:FBF655545 FLA655536:FLB655545 FUW655536:FUX655545 GES655536:GET655545 GOO655536:GOP655545 GYK655536:GYL655545 HIG655536:HIH655545 HSC655536:HSD655545 IBY655536:IBZ655545 ILU655536:ILV655545 IVQ655536:IVR655545 JFM655536:JFN655545 JPI655536:JPJ655545 JZE655536:JZF655545 KJA655536:KJB655545 KSW655536:KSX655545 LCS655536:LCT655545 LMO655536:LMP655545 LWK655536:LWL655545 MGG655536:MGH655545 MQC655536:MQD655545 MZY655536:MZZ655545 NJU655536:NJV655545 NTQ655536:NTR655545 ODM655536:ODN655545 ONI655536:ONJ655545 OXE655536:OXF655545 PHA655536:PHB655545 PQW655536:PQX655545 QAS655536:QAT655545 QKO655536:QKP655545 QUK655536:QUL655545 REG655536:REH655545 ROC655536:ROD655545 RXY655536:RXZ655545 SHU655536:SHV655545 SRQ655536:SRR655545 TBM655536:TBN655545 TLI655536:TLJ655545 TVE655536:TVF655545 UFA655536:UFB655545 UOW655536:UOX655545 UYS655536:UYT655545 VIO655536:VIP655545 VSK655536:VSL655545 WCG655536:WCH655545 WMC655536:WMD655545 WVY655536:WVZ655545 Q721074:R721083 JM721072:JN721081 TI721072:TJ721081 ADE721072:ADF721081 ANA721072:ANB721081 AWW721072:AWX721081 BGS721072:BGT721081 BQO721072:BQP721081 CAK721072:CAL721081 CKG721072:CKH721081 CUC721072:CUD721081 DDY721072:DDZ721081 DNU721072:DNV721081 DXQ721072:DXR721081 EHM721072:EHN721081 ERI721072:ERJ721081 FBE721072:FBF721081 FLA721072:FLB721081 FUW721072:FUX721081 GES721072:GET721081 GOO721072:GOP721081 GYK721072:GYL721081 HIG721072:HIH721081 HSC721072:HSD721081 IBY721072:IBZ721081 ILU721072:ILV721081 IVQ721072:IVR721081 JFM721072:JFN721081 JPI721072:JPJ721081 JZE721072:JZF721081 KJA721072:KJB721081 KSW721072:KSX721081 LCS721072:LCT721081 LMO721072:LMP721081 LWK721072:LWL721081 MGG721072:MGH721081 MQC721072:MQD721081 MZY721072:MZZ721081 NJU721072:NJV721081 NTQ721072:NTR721081 ODM721072:ODN721081 ONI721072:ONJ721081 OXE721072:OXF721081 PHA721072:PHB721081 PQW721072:PQX721081 QAS721072:QAT721081 QKO721072:QKP721081 QUK721072:QUL721081 REG721072:REH721081 ROC721072:ROD721081 RXY721072:RXZ721081 SHU721072:SHV721081 SRQ721072:SRR721081 TBM721072:TBN721081 TLI721072:TLJ721081 TVE721072:TVF721081 UFA721072:UFB721081 UOW721072:UOX721081 UYS721072:UYT721081 VIO721072:VIP721081 VSK721072:VSL721081 WCG721072:WCH721081 WMC721072:WMD721081 WVY721072:WVZ721081 Q786610:R786619 JM786608:JN786617 TI786608:TJ786617 ADE786608:ADF786617 ANA786608:ANB786617 AWW786608:AWX786617 BGS786608:BGT786617 BQO786608:BQP786617 CAK786608:CAL786617 CKG786608:CKH786617 CUC786608:CUD786617 DDY786608:DDZ786617 DNU786608:DNV786617 DXQ786608:DXR786617 EHM786608:EHN786617 ERI786608:ERJ786617 FBE786608:FBF786617 FLA786608:FLB786617 FUW786608:FUX786617 GES786608:GET786617 GOO786608:GOP786617 GYK786608:GYL786617 HIG786608:HIH786617 HSC786608:HSD786617 IBY786608:IBZ786617 ILU786608:ILV786617 IVQ786608:IVR786617 JFM786608:JFN786617 JPI786608:JPJ786617 JZE786608:JZF786617 KJA786608:KJB786617 KSW786608:KSX786617 LCS786608:LCT786617 LMO786608:LMP786617 LWK786608:LWL786617 MGG786608:MGH786617 MQC786608:MQD786617 MZY786608:MZZ786617 NJU786608:NJV786617 NTQ786608:NTR786617 ODM786608:ODN786617 ONI786608:ONJ786617 OXE786608:OXF786617 PHA786608:PHB786617 PQW786608:PQX786617 QAS786608:QAT786617 QKO786608:QKP786617 QUK786608:QUL786617 REG786608:REH786617 ROC786608:ROD786617 RXY786608:RXZ786617 SHU786608:SHV786617 SRQ786608:SRR786617 TBM786608:TBN786617 TLI786608:TLJ786617 TVE786608:TVF786617 UFA786608:UFB786617 UOW786608:UOX786617 UYS786608:UYT786617 VIO786608:VIP786617 VSK786608:VSL786617 WCG786608:WCH786617 WMC786608:WMD786617 WVY786608:WVZ786617 Q852146:R852155 JM852144:JN852153 TI852144:TJ852153 ADE852144:ADF852153 ANA852144:ANB852153 AWW852144:AWX852153 BGS852144:BGT852153 BQO852144:BQP852153 CAK852144:CAL852153 CKG852144:CKH852153 CUC852144:CUD852153 DDY852144:DDZ852153 DNU852144:DNV852153 DXQ852144:DXR852153 EHM852144:EHN852153 ERI852144:ERJ852153 FBE852144:FBF852153 FLA852144:FLB852153 FUW852144:FUX852153 GES852144:GET852153 GOO852144:GOP852153 GYK852144:GYL852153 HIG852144:HIH852153 HSC852144:HSD852153 IBY852144:IBZ852153 ILU852144:ILV852153 IVQ852144:IVR852153 JFM852144:JFN852153 JPI852144:JPJ852153 JZE852144:JZF852153 KJA852144:KJB852153 KSW852144:KSX852153 LCS852144:LCT852153 LMO852144:LMP852153 LWK852144:LWL852153 MGG852144:MGH852153 MQC852144:MQD852153 MZY852144:MZZ852153 NJU852144:NJV852153 NTQ852144:NTR852153 ODM852144:ODN852153 ONI852144:ONJ852153 OXE852144:OXF852153 PHA852144:PHB852153 PQW852144:PQX852153 QAS852144:QAT852153 QKO852144:QKP852153 QUK852144:QUL852153 REG852144:REH852153 ROC852144:ROD852153 RXY852144:RXZ852153 SHU852144:SHV852153 SRQ852144:SRR852153 TBM852144:TBN852153 TLI852144:TLJ852153 TVE852144:TVF852153 UFA852144:UFB852153 UOW852144:UOX852153 UYS852144:UYT852153 VIO852144:VIP852153 VSK852144:VSL852153 WCG852144:WCH852153 WMC852144:WMD852153 WVY852144:WVZ852153 Q917682:R917691 JM917680:JN917689 TI917680:TJ917689 ADE917680:ADF917689 ANA917680:ANB917689 AWW917680:AWX917689 BGS917680:BGT917689 BQO917680:BQP917689 CAK917680:CAL917689 CKG917680:CKH917689 CUC917680:CUD917689 DDY917680:DDZ917689 DNU917680:DNV917689 DXQ917680:DXR917689 EHM917680:EHN917689 ERI917680:ERJ917689 FBE917680:FBF917689 FLA917680:FLB917689 FUW917680:FUX917689 GES917680:GET917689 GOO917680:GOP917689 GYK917680:GYL917689 HIG917680:HIH917689 HSC917680:HSD917689 IBY917680:IBZ917689 ILU917680:ILV917689 IVQ917680:IVR917689 JFM917680:JFN917689 JPI917680:JPJ917689 JZE917680:JZF917689 KJA917680:KJB917689 KSW917680:KSX917689 LCS917680:LCT917689 LMO917680:LMP917689 LWK917680:LWL917689 MGG917680:MGH917689 MQC917680:MQD917689 MZY917680:MZZ917689 NJU917680:NJV917689 NTQ917680:NTR917689 ODM917680:ODN917689 ONI917680:ONJ917689 OXE917680:OXF917689 PHA917680:PHB917689 PQW917680:PQX917689 QAS917680:QAT917689 QKO917680:QKP917689 QUK917680:QUL917689 REG917680:REH917689 ROC917680:ROD917689 RXY917680:RXZ917689 SHU917680:SHV917689 SRQ917680:SRR917689 TBM917680:TBN917689 TLI917680:TLJ917689 TVE917680:TVF917689 UFA917680:UFB917689 UOW917680:UOX917689 UYS917680:UYT917689 VIO917680:VIP917689 VSK917680:VSL917689 WCG917680:WCH917689 WMC917680:WMD917689 WVY917680:WVZ917689 Q983218:R983227 JM983216:JN983225 TI983216:TJ983225 ADE983216:ADF983225 ANA983216:ANB983225 AWW983216:AWX983225 BGS983216:BGT983225 BQO983216:BQP983225 CAK983216:CAL983225 CKG983216:CKH983225 CUC983216:CUD983225 DDY983216:DDZ983225 DNU983216:DNV983225 DXQ983216:DXR983225 EHM983216:EHN983225 ERI983216:ERJ983225 FBE983216:FBF983225 FLA983216:FLB983225 FUW983216:FUX983225 GES983216:GET983225 GOO983216:GOP983225 GYK983216:GYL983225 HIG983216:HIH983225 HSC983216:HSD983225 IBY983216:IBZ983225 ILU983216:ILV983225 IVQ983216:IVR983225 JFM983216:JFN983225 JPI983216:JPJ983225 JZE983216:JZF983225 KJA983216:KJB983225 KSW983216:KSX983225 LCS983216:LCT983225 LMO983216:LMP983225 LWK983216:LWL983225 MGG983216:MGH983225 MQC983216:MQD983225 MZY983216:MZZ983225 NJU983216:NJV983225 NTQ983216:NTR983225 ODM983216:ODN983225 ONI983216:ONJ983225 OXE983216:OXF983225 PHA983216:PHB983225 PQW983216:PQX983225 QAS983216:QAT983225 QKO983216:QKP983225 QUK983216:QUL983225 REG983216:REH983225 ROC983216:ROD983225 RXY983216:RXZ983225 SHU983216:SHV983225 SRQ983216:SRR983225 TBM983216:TBN983225 TLI983216:TLJ983225 TVE983216:TVF983225 UFA983216:UFB983225 UOW983216:UOX983225 UYS983216:UYT983225 VIO983216:VIP983225 VSK983216:VSL983225 WCG983216:WCH983225 WMC983216:WMD983225 WVY983216:WVZ983225 VIK983307:VIP983310 JM239:JN248 TI239:TJ248 ADE239:ADF248 ANA239:ANB248 AWW239:AWX248 BGS239:BGT248 BQO239:BQP248 CAK239:CAL248 CKG239:CKH248 CUC239:CUD248 DDY239:DDZ248 DNU239:DNV248 DXQ239:DXR248 EHM239:EHN248 ERI239:ERJ248 FBE239:FBF248 FLA239:FLB248 FUW239:FUX248 GES239:GET248 GOO239:GOP248 GYK239:GYL248 HIG239:HIH248 HSC239:HSD248 IBY239:IBZ248 ILU239:ILV248 IVQ239:IVR248 JFM239:JFN248 JPI239:JPJ248 JZE239:JZF248 KJA239:KJB248 KSW239:KSX248 LCS239:LCT248 LMO239:LMP248 LWK239:LWL248 MGG239:MGH248 MQC239:MQD248 MZY239:MZZ248 NJU239:NJV248 NTQ239:NTR248 ODM239:ODN248 ONI239:ONJ248 OXE239:OXF248 PHA239:PHB248 PQW239:PQX248 QAS239:QAT248 QKO239:QKP248 QUK239:QUL248 REG239:REH248 ROC239:ROD248 RXY239:RXZ248 SHU239:SHV248 SRQ239:SRR248 TBM239:TBN248 TLI239:TLJ248 TVE239:TVF248 UFA239:UFB248 UOW239:UOX248 UYS239:UYT248 VIO239:VIP248 VSK239:VSL248 WCG239:WCH248 WMC239:WMD248 WVY239:WVZ248 Q65727:R65736 JM65725:JN65734 TI65725:TJ65734 ADE65725:ADF65734 ANA65725:ANB65734 AWW65725:AWX65734 BGS65725:BGT65734 BQO65725:BQP65734 CAK65725:CAL65734 CKG65725:CKH65734 CUC65725:CUD65734 DDY65725:DDZ65734 DNU65725:DNV65734 DXQ65725:DXR65734 EHM65725:EHN65734 ERI65725:ERJ65734 FBE65725:FBF65734 FLA65725:FLB65734 FUW65725:FUX65734 GES65725:GET65734 GOO65725:GOP65734 GYK65725:GYL65734 HIG65725:HIH65734 HSC65725:HSD65734 IBY65725:IBZ65734 ILU65725:ILV65734 IVQ65725:IVR65734 JFM65725:JFN65734 JPI65725:JPJ65734 JZE65725:JZF65734 KJA65725:KJB65734 KSW65725:KSX65734 LCS65725:LCT65734 LMO65725:LMP65734 LWK65725:LWL65734 MGG65725:MGH65734 MQC65725:MQD65734 MZY65725:MZZ65734 NJU65725:NJV65734 NTQ65725:NTR65734 ODM65725:ODN65734 ONI65725:ONJ65734 OXE65725:OXF65734 PHA65725:PHB65734 PQW65725:PQX65734 QAS65725:QAT65734 QKO65725:QKP65734 QUK65725:QUL65734 REG65725:REH65734 ROC65725:ROD65734 RXY65725:RXZ65734 SHU65725:SHV65734 SRQ65725:SRR65734 TBM65725:TBN65734 TLI65725:TLJ65734 TVE65725:TVF65734 UFA65725:UFB65734 UOW65725:UOX65734 UYS65725:UYT65734 VIO65725:VIP65734 VSK65725:VSL65734 WCG65725:WCH65734 WMC65725:WMD65734 WVY65725:WVZ65734 Q131263:R131272 JM131261:JN131270 TI131261:TJ131270 ADE131261:ADF131270 ANA131261:ANB131270 AWW131261:AWX131270 BGS131261:BGT131270 BQO131261:BQP131270 CAK131261:CAL131270 CKG131261:CKH131270 CUC131261:CUD131270 DDY131261:DDZ131270 DNU131261:DNV131270 DXQ131261:DXR131270 EHM131261:EHN131270 ERI131261:ERJ131270 FBE131261:FBF131270 FLA131261:FLB131270 FUW131261:FUX131270 GES131261:GET131270 GOO131261:GOP131270 GYK131261:GYL131270 HIG131261:HIH131270 HSC131261:HSD131270 IBY131261:IBZ131270 ILU131261:ILV131270 IVQ131261:IVR131270 JFM131261:JFN131270 JPI131261:JPJ131270 JZE131261:JZF131270 KJA131261:KJB131270 KSW131261:KSX131270 LCS131261:LCT131270 LMO131261:LMP131270 LWK131261:LWL131270 MGG131261:MGH131270 MQC131261:MQD131270 MZY131261:MZZ131270 NJU131261:NJV131270 NTQ131261:NTR131270 ODM131261:ODN131270 ONI131261:ONJ131270 OXE131261:OXF131270 PHA131261:PHB131270 PQW131261:PQX131270 QAS131261:QAT131270 QKO131261:QKP131270 QUK131261:QUL131270 REG131261:REH131270 ROC131261:ROD131270 RXY131261:RXZ131270 SHU131261:SHV131270 SRQ131261:SRR131270 TBM131261:TBN131270 TLI131261:TLJ131270 TVE131261:TVF131270 UFA131261:UFB131270 UOW131261:UOX131270 UYS131261:UYT131270 VIO131261:VIP131270 VSK131261:VSL131270 WCG131261:WCH131270 WMC131261:WMD131270 WVY131261:WVZ131270 Q196799:R196808 JM196797:JN196806 TI196797:TJ196806 ADE196797:ADF196806 ANA196797:ANB196806 AWW196797:AWX196806 BGS196797:BGT196806 BQO196797:BQP196806 CAK196797:CAL196806 CKG196797:CKH196806 CUC196797:CUD196806 DDY196797:DDZ196806 DNU196797:DNV196806 DXQ196797:DXR196806 EHM196797:EHN196806 ERI196797:ERJ196806 FBE196797:FBF196806 FLA196797:FLB196806 FUW196797:FUX196806 GES196797:GET196806 GOO196797:GOP196806 GYK196797:GYL196806 HIG196797:HIH196806 HSC196797:HSD196806 IBY196797:IBZ196806 ILU196797:ILV196806 IVQ196797:IVR196806 JFM196797:JFN196806 JPI196797:JPJ196806 JZE196797:JZF196806 KJA196797:KJB196806 KSW196797:KSX196806 LCS196797:LCT196806 LMO196797:LMP196806 LWK196797:LWL196806 MGG196797:MGH196806 MQC196797:MQD196806 MZY196797:MZZ196806 NJU196797:NJV196806 NTQ196797:NTR196806 ODM196797:ODN196806 ONI196797:ONJ196806 OXE196797:OXF196806 PHA196797:PHB196806 PQW196797:PQX196806 QAS196797:QAT196806 QKO196797:QKP196806 QUK196797:QUL196806 REG196797:REH196806 ROC196797:ROD196806 RXY196797:RXZ196806 SHU196797:SHV196806 SRQ196797:SRR196806 TBM196797:TBN196806 TLI196797:TLJ196806 TVE196797:TVF196806 UFA196797:UFB196806 UOW196797:UOX196806 UYS196797:UYT196806 VIO196797:VIP196806 VSK196797:VSL196806 WCG196797:WCH196806 WMC196797:WMD196806 WVY196797:WVZ196806 Q262335:R262344 JM262333:JN262342 TI262333:TJ262342 ADE262333:ADF262342 ANA262333:ANB262342 AWW262333:AWX262342 BGS262333:BGT262342 BQO262333:BQP262342 CAK262333:CAL262342 CKG262333:CKH262342 CUC262333:CUD262342 DDY262333:DDZ262342 DNU262333:DNV262342 DXQ262333:DXR262342 EHM262333:EHN262342 ERI262333:ERJ262342 FBE262333:FBF262342 FLA262333:FLB262342 FUW262333:FUX262342 GES262333:GET262342 GOO262333:GOP262342 GYK262333:GYL262342 HIG262333:HIH262342 HSC262333:HSD262342 IBY262333:IBZ262342 ILU262333:ILV262342 IVQ262333:IVR262342 JFM262333:JFN262342 JPI262333:JPJ262342 JZE262333:JZF262342 KJA262333:KJB262342 KSW262333:KSX262342 LCS262333:LCT262342 LMO262333:LMP262342 LWK262333:LWL262342 MGG262333:MGH262342 MQC262333:MQD262342 MZY262333:MZZ262342 NJU262333:NJV262342 NTQ262333:NTR262342 ODM262333:ODN262342 ONI262333:ONJ262342 OXE262333:OXF262342 PHA262333:PHB262342 PQW262333:PQX262342 QAS262333:QAT262342 QKO262333:QKP262342 QUK262333:QUL262342 REG262333:REH262342 ROC262333:ROD262342 RXY262333:RXZ262342 SHU262333:SHV262342 SRQ262333:SRR262342 TBM262333:TBN262342 TLI262333:TLJ262342 TVE262333:TVF262342 UFA262333:UFB262342 UOW262333:UOX262342 UYS262333:UYT262342 VIO262333:VIP262342 VSK262333:VSL262342 WCG262333:WCH262342 WMC262333:WMD262342 WVY262333:WVZ262342 Q327871:R327880 JM327869:JN327878 TI327869:TJ327878 ADE327869:ADF327878 ANA327869:ANB327878 AWW327869:AWX327878 BGS327869:BGT327878 BQO327869:BQP327878 CAK327869:CAL327878 CKG327869:CKH327878 CUC327869:CUD327878 DDY327869:DDZ327878 DNU327869:DNV327878 DXQ327869:DXR327878 EHM327869:EHN327878 ERI327869:ERJ327878 FBE327869:FBF327878 FLA327869:FLB327878 FUW327869:FUX327878 GES327869:GET327878 GOO327869:GOP327878 GYK327869:GYL327878 HIG327869:HIH327878 HSC327869:HSD327878 IBY327869:IBZ327878 ILU327869:ILV327878 IVQ327869:IVR327878 JFM327869:JFN327878 JPI327869:JPJ327878 JZE327869:JZF327878 KJA327869:KJB327878 KSW327869:KSX327878 LCS327869:LCT327878 LMO327869:LMP327878 LWK327869:LWL327878 MGG327869:MGH327878 MQC327869:MQD327878 MZY327869:MZZ327878 NJU327869:NJV327878 NTQ327869:NTR327878 ODM327869:ODN327878 ONI327869:ONJ327878 OXE327869:OXF327878 PHA327869:PHB327878 PQW327869:PQX327878 QAS327869:QAT327878 QKO327869:QKP327878 QUK327869:QUL327878 REG327869:REH327878 ROC327869:ROD327878 RXY327869:RXZ327878 SHU327869:SHV327878 SRQ327869:SRR327878 TBM327869:TBN327878 TLI327869:TLJ327878 TVE327869:TVF327878 UFA327869:UFB327878 UOW327869:UOX327878 UYS327869:UYT327878 VIO327869:VIP327878 VSK327869:VSL327878 WCG327869:WCH327878 WMC327869:WMD327878 WVY327869:WVZ327878 Q393407:R393416 JM393405:JN393414 TI393405:TJ393414 ADE393405:ADF393414 ANA393405:ANB393414 AWW393405:AWX393414 BGS393405:BGT393414 BQO393405:BQP393414 CAK393405:CAL393414 CKG393405:CKH393414 CUC393405:CUD393414 DDY393405:DDZ393414 DNU393405:DNV393414 DXQ393405:DXR393414 EHM393405:EHN393414 ERI393405:ERJ393414 FBE393405:FBF393414 FLA393405:FLB393414 FUW393405:FUX393414 GES393405:GET393414 GOO393405:GOP393414 GYK393405:GYL393414 HIG393405:HIH393414 HSC393405:HSD393414 IBY393405:IBZ393414 ILU393405:ILV393414 IVQ393405:IVR393414 JFM393405:JFN393414 JPI393405:JPJ393414 JZE393405:JZF393414 KJA393405:KJB393414 KSW393405:KSX393414 LCS393405:LCT393414 LMO393405:LMP393414 LWK393405:LWL393414 MGG393405:MGH393414 MQC393405:MQD393414 MZY393405:MZZ393414 NJU393405:NJV393414 NTQ393405:NTR393414 ODM393405:ODN393414 ONI393405:ONJ393414 OXE393405:OXF393414 PHA393405:PHB393414 PQW393405:PQX393414 QAS393405:QAT393414 QKO393405:QKP393414 QUK393405:QUL393414 REG393405:REH393414 ROC393405:ROD393414 RXY393405:RXZ393414 SHU393405:SHV393414 SRQ393405:SRR393414 TBM393405:TBN393414 TLI393405:TLJ393414 TVE393405:TVF393414 UFA393405:UFB393414 UOW393405:UOX393414 UYS393405:UYT393414 VIO393405:VIP393414 VSK393405:VSL393414 WCG393405:WCH393414 WMC393405:WMD393414 WVY393405:WVZ393414 Q458943:R458952 JM458941:JN458950 TI458941:TJ458950 ADE458941:ADF458950 ANA458941:ANB458950 AWW458941:AWX458950 BGS458941:BGT458950 BQO458941:BQP458950 CAK458941:CAL458950 CKG458941:CKH458950 CUC458941:CUD458950 DDY458941:DDZ458950 DNU458941:DNV458950 DXQ458941:DXR458950 EHM458941:EHN458950 ERI458941:ERJ458950 FBE458941:FBF458950 FLA458941:FLB458950 FUW458941:FUX458950 GES458941:GET458950 GOO458941:GOP458950 GYK458941:GYL458950 HIG458941:HIH458950 HSC458941:HSD458950 IBY458941:IBZ458950 ILU458941:ILV458950 IVQ458941:IVR458950 JFM458941:JFN458950 JPI458941:JPJ458950 JZE458941:JZF458950 KJA458941:KJB458950 KSW458941:KSX458950 LCS458941:LCT458950 LMO458941:LMP458950 LWK458941:LWL458950 MGG458941:MGH458950 MQC458941:MQD458950 MZY458941:MZZ458950 NJU458941:NJV458950 NTQ458941:NTR458950 ODM458941:ODN458950 ONI458941:ONJ458950 OXE458941:OXF458950 PHA458941:PHB458950 PQW458941:PQX458950 QAS458941:QAT458950 QKO458941:QKP458950 QUK458941:QUL458950 REG458941:REH458950 ROC458941:ROD458950 RXY458941:RXZ458950 SHU458941:SHV458950 SRQ458941:SRR458950 TBM458941:TBN458950 TLI458941:TLJ458950 TVE458941:TVF458950 UFA458941:UFB458950 UOW458941:UOX458950 UYS458941:UYT458950 VIO458941:VIP458950 VSK458941:VSL458950 WCG458941:WCH458950 WMC458941:WMD458950 WVY458941:WVZ458950 Q524479:R524488 JM524477:JN524486 TI524477:TJ524486 ADE524477:ADF524486 ANA524477:ANB524486 AWW524477:AWX524486 BGS524477:BGT524486 BQO524477:BQP524486 CAK524477:CAL524486 CKG524477:CKH524486 CUC524477:CUD524486 DDY524477:DDZ524486 DNU524477:DNV524486 DXQ524477:DXR524486 EHM524477:EHN524486 ERI524477:ERJ524486 FBE524477:FBF524486 FLA524477:FLB524486 FUW524477:FUX524486 GES524477:GET524486 GOO524477:GOP524486 GYK524477:GYL524486 HIG524477:HIH524486 HSC524477:HSD524486 IBY524477:IBZ524486 ILU524477:ILV524486 IVQ524477:IVR524486 JFM524477:JFN524486 JPI524477:JPJ524486 JZE524477:JZF524486 KJA524477:KJB524486 KSW524477:KSX524486 LCS524477:LCT524486 LMO524477:LMP524486 LWK524477:LWL524486 MGG524477:MGH524486 MQC524477:MQD524486 MZY524477:MZZ524486 NJU524477:NJV524486 NTQ524477:NTR524486 ODM524477:ODN524486 ONI524477:ONJ524486 OXE524477:OXF524486 PHA524477:PHB524486 PQW524477:PQX524486 QAS524477:QAT524486 QKO524477:QKP524486 QUK524477:QUL524486 REG524477:REH524486 ROC524477:ROD524486 RXY524477:RXZ524486 SHU524477:SHV524486 SRQ524477:SRR524486 TBM524477:TBN524486 TLI524477:TLJ524486 TVE524477:TVF524486 UFA524477:UFB524486 UOW524477:UOX524486 UYS524477:UYT524486 VIO524477:VIP524486 VSK524477:VSL524486 WCG524477:WCH524486 WMC524477:WMD524486 WVY524477:WVZ524486 Q590015:R590024 JM590013:JN590022 TI590013:TJ590022 ADE590013:ADF590022 ANA590013:ANB590022 AWW590013:AWX590022 BGS590013:BGT590022 BQO590013:BQP590022 CAK590013:CAL590022 CKG590013:CKH590022 CUC590013:CUD590022 DDY590013:DDZ590022 DNU590013:DNV590022 DXQ590013:DXR590022 EHM590013:EHN590022 ERI590013:ERJ590022 FBE590013:FBF590022 FLA590013:FLB590022 FUW590013:FUX590022 GES590013:GET590022 GOO590013:GOP590022 GYK590013:GYL590022 HIG590013:HIH590022 HSC590013:HSD590022 IBY590013:IBZ590022 ILU590013:ILV590022 IVQ590013:IVR590022 JFM590013:JFN590022 JPI590013:JPJ590022 JZE590013:JZF590022 KJA590013:KJB590022 KSW590013:KSX590022 LCS590013:LCT590022 LMO590013:LMP590022 LWK590013:LWL590022 MGG590013:MGH590022 MQC590013:MQD590022 MZY590013:MZZ590022 NJU590013:NJV590022 NTQ590013:NTR590022 ODM590013:ODN590022 ONI590013:ONJ590022 OXE590013:OXF590022 PHA590013:PHB590022 PQW590013:PQX590022 QAS590013:QAT590022 QKO590013:QKP590022 QUK590013:QUL590022 REG590013:REH590022 ROC590013:ROD590022 RXY590013:RXZ590022 SHU590013:SHV590022 SRQ590013:SRR590022 TBM590013:TBN590022 TLI590013:TLJ590022 TVE590013:TVF590022 UFA590013:UFB590022 UOW590013:UOX590022 UYS590013:UYT590022 VIO590013:VIP590022 VSK590013:VSL590022 WCG590013:WCH590022 WMC590013:WMD590022 WVY590013:WVZ590022 Q655551:R655560 JM655549:JN655558 TI655549:TJ655558 ADE655549:ADF655558 ANA655549:ANB655558 AWW655549:AWX655558 BGS655549:BGT655558 BQO655549:BQP655558 CAK655549:CAL655558 CKG655549:CKH655558 CUC655549:CUD655558 DDY655549:DDZ655558 DNU655549:DNV655558 DXQ655549:DXR655558 EHM655549:EHN655558 ERI655549:ERJ655558 FBE655549:FBF655558 FLA655549:FLB655558 FUW655549:FUX655558 GES655549:GET655558 GOO655549:GOP655558 GYK655549:GYL655558 HIG655549:HIH655558 HSC655549:HSD655558 IBY655549:IBZ655558 ILU655549:ILV655558 IVQ655549:IVR655558 JFM655549:JFN655558 JPI655549:JPJ655558 JZE655549:JZF655558 KJA655549:KJB655558 KSW655549:KSX655558 LCS655549:LCT655558 LMO655549:LMP655558 LWK655549:LWL655558 MGG655549:MGH655558 MQC655549:MQD655558 MZY655549:MZZ655558 NJU655549:NJV655558 NTQ655549:NTR655558 ODM655549:ODN655558 ONI655549:ONJ655558 OXE655549:OXF655558 PHA655549:PHB655558 PQW655549:PQX655558 QAS655549:QAT655558 QKO655549:QKP655558 QUK655549:QUL655558 REG655549:REH655558 ROC655549:ROD655558 RXY655549:RXZ655558 SHU655549:SHV655558 SRQ655549:SRR655558 TBM655549:TBN655558 TLI655549:TLJ655558 TVE655549:TVF655558 UFA655549:UFB655558 UOW655549:UOX655558 UYS655549:UYT655558 VIO655549:VIP655558 VSK655549:VSL655558 WCG655549:WCH655558 WMC655549:WMD655558 WVY655549:WVZ655558 Q721087:R721096 JM721085:JN721094 TI721085:TJ721094 ADE721085:ADF721094 ANA721085:ANB721094 AWW721085:AWX721094 BGS721085:BGT721094 BQO721085:BQP721094 CAK721085:CAL721094 CKG721085:CKH721094 CUC721085:CUD721094 DDY721085:DDZ721094 DNU721085:DNV721094 DXQ721085:DXR721094 EHM721085:EHN721094 ERI721085:ERJ721094 FBE721085:FBF721094 FLA721085:FLB721094 FUW721085:FUX721094 GES721085:GET721094 GOO721085:GOP721094 GYK721085:GYL721094 HIG721085:HIH721094 HSC721085:HSD721094 IBY721085:IBZ721094 ILU721085:ILV721094 IVQ721085:IVR721094 JFM721085:JFN721094 JPI721085:JPJ721094 JZE721085:JZF721094 KJA721085:KJB721094 KSW721085:KSX721094 LCS721085:LCT721094 LMO721085:LMP721094 LWK721085:LWL721094 MGG721085:MGH721094 MQC721085:MQD721094 MZY721085:MZZ721094 NJU721085:NJV721094 NTQ721085:NTR721094 ODM721085:ODN721094 ONI721085:ONJ721094 OXE721085:OXF721094 PHA721085:PHB721094 PQW721085:PQX721094 QAS721085:QAT721094 QKO721085:QKP721094 QUK721085:QUL721094 REG721085:REH721094 ROC721085:ROD721094 RXY721085:RXZ721094 SHU721085:SHV721094 SRQ721085:SRR721094 TBM721085:TBN721094 TLI721085:TLJ721094 TVE721085:TVF721094 UFA721085:UFB721094 UOW721085:UOX721094 UYS721085:UYT721094 VIO721085:VIP721094 VSK721085:VSL721094 WCG721085:WCH721094 WMC721085:WMD721094 WVY721085:WVZ721094 Q786623:R786632 JM786621:JN786630 TI786621:TJ786630 ADE786621:ADF786630 ANA786621:ANB786630 AWW786621:AWX786630 BGS786621:BGT786630 BQO786621:BQP786630 CAK786621:CAL786630 CKG786621:CKH786630 CUC786621:CUD786630 DDY786621:DDZ786630 DNU786621:DNV786630 DXQ786621:DXR786630 EHM786621:EHN786630 ERI786621:ERJ786630 FBE786621:FBF786630 FLA786621:FLB786630 FUW786621:FUX786630 GES786621:GET786630 GOO786621:GOP786630 GYK786621:GYL786630 HIG786621:HIH786630 HSC786621:HSD786630 IBY786621:IBZ786630 ILU786621:ILV786630 IVQ786621:IVR786630 JFM786621:JFN786630 JPI786621:JPJ786630 JZE786621:JZF786630 KJA786621:KJB786630 KSW786621:KSX786630 LCS786621:LCT786630 LMO786621:LMP786630 LWK786621:LWL786630 MGG786621:MGH786630 MQC786621:MQD786630 MZY786621:MZZ786630 NJU786621:NJV786630 NTQ786621:NTR786630 ODM786621:ODN786630 ONI786621:ONJ786630 OXE786621:OXF786630 PHA786621:PHB786630 PQW786621:PQX786630 QAS786621:QAT786630 QKO786621:QKP786630 QUK786621:QUL786630 REG786621:REH786630 ROC786621:ROD786630 RXY786621:RXZ786630 SHU786621:SHV786630 SRQ786621:SRR786630 TBM786621:TBN786630 TLI786621:TLJ786630 TVE786621:TVF786630 UFA786621:UFB786630 UOW786621:UOX786630 UYS786621:UYT786630 VIO786621:VIP786630 VSK786621:VSL786630 WCG786621:WCH786630 WMC786621:WMD786630 WVY786621:WVZ786630 Q852159:R852168 JM852157:JN852166 TI852157:TJ852166 ADE852157:ADF852166 ANA852157:ANB852166 AWW852157:AWX852166 BGS852157:BGT852166 BQO852157:BQP852166 CAK852157:CAL852166 CKG852157:CKH852166 CUC852157:CUD852166 DDY852157:DDZ852166 DNU852157:DNV852166 DXQ852157:DXR852166 EHM852157:EHN852166 ERI852157:ERJ852166 FBE852157:FBF852166 FLA852157:FLB852166 FUW852157:FUX852166 GES852157:GET852166 GOO852157:GOP852166 GYK852157:GYL852166 HIG852157:HIH852166 HSC852157:HSD852166 IBY852157:IBZ852166 ILU852157:ILV852166 IVQ852157:IVR852166 JFM852157:JFN852166 JPI852157:JPJ852166 JZE852157:JZF852166 KJA852157:KJB852166 KSW852157:KSX852166 LCS852157:LCT852166 LMO852157:LMP852166 LWK852157:LWL852166 MGG852157:MGH852166 MQC852157:MQD852166 MZY852157:MZZ852166 NJU852157:NJV852166 NTQ852157:NTR852166 ODM852157:ODN852166 ONI852157:ONJ852166 OXE852157:OXF852166 PHA852157:PHB852166 PQW852157:PQX852166 QAS852157:QAT852166 QKO852157:QKP852166 QUK852157:QUL852166 REG852157:REH852166 ROC852157:ROD852166 RXY852157:RXZ852166 SHU852157:SHV852166 SRQ852157:SRR852166 TBM852157:TBN852166 TLI852157:TLJ852166 TVE852157:TVF852166 UFA852157:UFB852166 UOW852157:UOX852166 UYS852157:UYT852166 VIO852157:VIP852166 VSK852157:VSL852166 WCG852157:WCH852166 WMC852157:WMD852166 WVY852157:WVZ852166 Q917695:R917704 JM917693:JN917702 TI917693:TJ917702 ADE917693:ADF917702 ANA917693:ANB917702 AWW917693:AWX917702 BGS917693:BGT917702 BQO917693:BQP917702 CAK917693:CAL917702 CKG917693:CKH917702 CUC917693:CUD917702 DDY917693:DDZ917702 DNU917693:DNV917702 DXQ917693:DXR917702 EHM917693:EHN917702 ERI917693:ERJ917702 FBE917693:FBF917702 FLA917693:FLB917702 FUW917693:FUX917702 GES917693:GET917702 GOO917693:GOP917702 GYK917693:GYL917702 HIG917693:HIH917702 HSC917693:HSD917702 IBY917693:IBZ917702 ILU917693:ILV917702 IVQ917693:IVR917702 JFM917693:JFN917702 JPI917693:JPJ917702 JZE917693:JZF917702 KJA917693:KJB917702 KSW917693:KSX917702 LCS917693:LCT917702 LMO917693:LMP917702 LWK917693:LWL917702 MGG917693:MGH917702 MQC917693:MQD917702 MZY917693:MZZ917702 NJU917693:NJV917702 NTQ917693:NTR917702 ODM917693:ODN917702 ONI917693:ONJ917702 OXE917693:OXF917702 PHA917693:PHB917702 PQW917693:PQX917702 QAS917693:QAT917702 QKO917693:QKP917702 QUK917693:QUL917702 REG917693:REH917702 ROC917693:ROD917702 RXY917693:RXZ917702 SHU917693:SHV917702 SRQ917693:SRR917702 TBM917693:TBN917702 TLI917693:TLJ917702 TVE917693:TVF917702 UFA917693:UFB917702 UOW917693:UOX917702 UYS917693:UYT917702 VIO917693:VIP917702 VSK917693:VSL917702 WCG917693:WCH917702 WMC917693:WMD917702 WVY917693:WVZ917702 Q983231:R983240 JM983229:JN983238 TI983229:TJ983238 ADE983229:ADF983238 ANA983229:ANB983238 AWW983229:AWX983238 BGS983229:BGT983238 BQO983229:BQP983238 CAK983229:CAL983238 CKG983229:CKH983238 CUC983229:CUD983238 DDY983229:DDZ983238 DNU983229:DNV983238 DXQ983229:DXR983238 EHM983229:EHN983238 ERI983229:ERJ983238 FBE983229:FBF983238 FLA983229:FLB983238 FUW983229:FUX983238 GES983229:GET983238 GOO983229:GOP983238 GYK983229:GYL983238 HIG983229:HIH983238 HSC983229:HSD983238 IBY983229:IBZ983238 ILU983229:ILV983238 IVQ983229:IVR983238 JFM983229:JFN983238 JPI983229:JPJ983238 JZE983229:JZF983238 KJA983229:KJB983238 KSW983229:KSX983238 LCS983229:LCT983238 LMO983229:LMP983238 LWK983229:LWL983238 MGG983229:MGH983238 MQC983229:MQD983238 MZY983229:MZZ983238 NJU983229:NJV983238 NTQ983229:NTR983238 ODM983229:ODN983238 ONI983229:ONJ983238 OXE983229:OXF983238 PHA983229:PHB983238 PQW983229:PQX983238 QAS983229:QAT983238 QKO983229:QKP983238 QUK983229:QUL983238 REG983229:REH983238 ROC983229:ROD983238 RXY983229:RXZ983238 SHU983229:SHV983238 SRQ983229:SRR983238 TBM983229:TBN983238 TLI983229:TLJ983238 TVE983229:TVF983238 UFA983229:UFB983238 UOW983229:UOX983238 UYS983229:UYT983238 VIO983229:VIP983238 VSK983229:VSL983238 WCG983229:WCH983238 WMC983229:WMD983238 WVY983229:WVZ983238 VSG983307:VSL983310 JM253:JN254 TI253:TJ254 ADE253:ADF254 ANA253:ANB254 AWW253:AWX254 BGS253:BGT254 BQO253:BQP254 CAK253:CAL254 CKG253:CKH254 CUC253:CUD254 DDY253:DDZ254 DNU253:DNV254 DXQ253:DXR254 EHM253:EHN254 ERI253:ERJ254 FBE253:FBF254 FLA253:FLB254 FUW253:FUX254 GES253:GET254 GOO253:GOP254 GYK253:GYL254 HIG253:HIH254 HSC253:HSD254 IBY253:IBZ254 ILU253:ILV254 IVQ253:IVR254 JFM253:JFN254 JPI253:JPJ254 JZE253:JZF254 KJA253:KJB254 KSW253:KSX254 LCS253:LCT254 LMO253:LMP254 LWK253:LWL254 MGG253:MGH254 MQC253:MQD254 MZY253:MZZ254 NJU253:NJV254 NTQ253:NTR254 ODM253:ODN254 ONI253:ONJ254 OXE253:OXF254 PHA253:PHB254 PQW253:PQX254 QAS253:QAT254 QKO253:QKP254 QUK253:QUL254 REG253:REH254 ROC253:ROD254 RXY253:RXZ254 SHU253:SHV254 SRQ253:SRR254 TBM253:TBN254 TLI253:TLJ254 TVE253:TVF254 UFA253:UFB254 UOW253:UOX254 UYS253:UYT254 VIO253:VIP254 VSK253:VSL254 WCG253:WCH254 WMC253:WMD254 WVY253:WVZ254 Q65741:R65742 JM65739:JN65740 TI65739:TJ65740 ADE65739:ADF65740 ANA65739:ANB65740 AWW65739:AWX65740 BGS65739:BGT65740 BQO65739:BQP65740 CAK65739:CAL65740 CKG65739:CKH65740 CUC65739:CUD65740 DDY65739:DDZ65740 DNU65739:DNV65740 DXQ65739:DXR65740 EHM65739:EHN65740 ERI65739:ERJ65740 FBE65739:FBF65740 FLA65739:FLB65740 FUW65739:FUX65740 GES65739:GET65740 GOO65739:GOP65740 GYK65739:GYL65740 HIG65739:HIH65740 HSC65739:HSD65740 IBY65739:IBZ65740 ILU65739:ILV65740 IVQ65739:IVR65740 JFM65739:JFN65740 JPI65739:JPJ65740 JZE65739:JZF65740 KJA65739:KJB65740 KSW65739:KSX65740 LCS65739:LCT65740 LMO65739:LMP65740 LWK65739:LWL65740 MGG65739:MGH65740 MQC65739:MQD65740 MZY65739:MZZ65740 NJU65739:NJV65740 NTQ65739:NTR65740 ODM65739:ODN65740 ONI65739:ONJ65740 OXE65739:OXF65740 PHA65739:PHB65740 PQW65739:PQX65740 QAS65739:QAT65740 QKO65739:QKP65740 QUK65739:QUL65740 REG65739:REH65740 ROC65739:ROD65740 RXY65739:RXZ65740 SHU65739:SHV65740 SRQ65739:SRR65740 TBM65739:TBN65740 TLI65739:TLJ65740 TVE65739:TVF65740 UFA65739:UFB65740 UOW65739:UOX65740 UYS65739:UYT65740 VIO65739:VIP65740 VSK65739:VSL65740 WCG65739:WCH65740 WMC65739:WMD65740 WVY65739:WVZ65740 Q131277:R131278 JM131275:JN131276 TI131275:TJ131276 ADE131275:ADF131276 ANA131275:ANB131276 AWW131275:AWX131276 BGS131275:BGT131276 BQO131275:BQP131276 CAK131275:CAL131276 CKG131275:CKH131276 CUC131275:CUD131276 DDY131275:DDZ131276 DNU131275:DNV131276 DXQ131275:DXR131276 EHM131275:EHN131276 ERI131275:ERJ131276 FBE131275:FBF131276 FLA131275:FLB131276 FUW131275:FUX131276 GES131275:GET131276 GOO131275:GOP131276 GYK131275:GYL131276 HIG131275:HIH131276 HSC131275:HSD131276 IBY131275:IBZ131276 ILU131275:ILV131276 IVQ131275:IVR131276 JFM131275:JFN131276 JPI131275:JPJ131276 JZE131275:JZF131276 KJA131275:KJB131276 KSW131275:KSX131276 LCS131275:LCT131276 LMO131275:LMP131276 LWK131275:LWL131276 MGG131275:MGH131276 MQC131275:MQD131276 MZY131275:MZZ131276 NJU131275:NJV131276 NTQ131275:NTR131276 ODM131275:ODN131276 ONI131275:ONJ131276 OXE131275:OXF131276 PHA131275:PHB131276 PQW131275:PQX131276 QAS131275:QAT131276 QKO131275:QKP131276 QUK131275:QUL131276 REG131275:REH131276 ROC131275:ROD131276 RXY131275:RXZ131276 SHU131275:SHV131276 SRQ131275:SRR131276 TBM131275:TBN131276 TLI131275:TLJ131276 TVE131275:TVF131276 UFA131275:UFB131276 UOW131275:UOX131276 UYS131275:UYT131276 VIO131275:VIP131276 VSK131275:VSL131276 WCG131275:WCH131276 WMC131275:WMD131276 WVY131275:WVZ131276 Q196813:R196814 JM196811:JN196812 TI196811:TJ196812 ADE196811:ADF196812 ANA196811:ANB196812 AWW196811:AWX196812 BGS196811:BGT196812 BQO196811:BQP196812 CAK196811:CAL196812 CKG196811:CKH196812 CUC196811:CUD196812 DDY196811:DDZ196812 DNU196811:DNV196812 DXQ196811:DXR196812 EHM196811:EHN196812 ERI196811:ERJ196812 FBE196811:FBF196812 FLA196811:FLB196812 FUW196811:FUX196812 GES196811:GET196812 GOO196811:GOP196812 GYK196811:GYL196812 HIG196811:HIH196812 HSC196811:HSD196812 IBY196811:IBZ196812 ILU196811:ILV196812 IVQ196811:IVR196812 JFM196811:JFN196812 JPI196811:JPJ196812 JZE196811:JZF196812 KJA196811:KJB196812 KSW196811:KSX196812 LCS196811:LCT196812 LMO196811:LMP196812 LWK196811:LWL196812 MGG196811:MGH196812 MQC196811:MQD196812 MZY196811:MZZ196812 NJU196811:NJV196812 NTQ196811:NTR196812 ODM196811:ODN196812 ONI196811:ONJ196812 OXE196811:OXF196812 PHA196811:PHB196812 PQW196811:PQX196812 QAS196811:QAT196812 QKO196811:QKP196812 QUK196811:QUL196812 REG196811:REH196812 ROC196811:ROD196812 RXY196811:RXZ196812 SHU196811:SHV196812 SRQ196811:SRR196812 TBM196811:TBN196812 TLI196811:TLJ196812 TVE196811:TVF196812 UFA196811:UFB196812 UOW196811:UOX196812 UYS196811:UYT196812 VIO196811:VIP196812 VSK196811:VSL196812 WCG196811:WCH196812 WMC196811:WMD196812 WVY196811:WVZ196812 Q262349:R262350 JM262347:JN262348 TI262347:TJ262348 ADE262347:ADF262348 ANA262347:ANB262348 AWW262347:AWX262348 BGS262347:BGT262348 BQO262347:BQP262348 CAK262347:CAL262348 CKG262347:CKH262348 CUC262347:CUD262348 DDY262347:DDZ262348 DNU262347:DNV262348 DXQ262347:DXR262348 EHM262347:EHN262348 ERI262347:ERJ262348 FBE262347:FBF262348 FLA262347:FLB262348 FUW262347:FUX262348 GES262347:GET262348 GOO262347:GOP262348 GYK262347:GYL262348 HIG262347:HIH262348 HSC262347:HSD262348 IBY262347:IBZ262348 ILU262347:ILV262348 IVQ262347:IVR262348 JFM262347:JFN262348 JPI262347:JPJ262348 JZE262347:JZF262348 KJA262347:KJB262348 KSW262347:KSX262348 LCS262347:LCT262348 LMO262347:LMP262348 LWK262347:LWL262348 MGG262347:MGH262348 MQC262347:MQD262348 MZY262347:MZZ262348 NJU262347:NJV262348 NTQ262347:NTR262348 ODM262347:ODN262348 ONI262347:ONJ262348 OXE262347:OXF262348 PHA262347:PHB262348 PQW262347:PQX262348 QAS262347:QAT262348 QKO262347:QKP262348 QUK262347:QUL262348 REG262347:REH262348 ROC262347:ROD262348 RXY262347:RXZ262348 SHU262347:SHV262348 SRQ262347:SRR262348 TBM262347:TBN262348 TLI262347:TLJ262348 TVE262347:TVF262348 UFA262347:UFB262348 UOW262347:UOX262348 UYS262347:UYT262348 VIO262347:VIP262348 VSK262347:VSL262348 WCG262347:WCH262348 WMC262347:WMD262348 WVY262347:WVZ262348 Q327885:R327886 JM327883:JN327884 TI327883:TJ327884 ADE327883:ADF327884 ANA327883:ANB327884 AWW327883:AWX327884 BGS327883:BGT327884 BQO327883:BQP327884 CAK327883:CAL327884 CKG327883:CKH327884 CUC327883:CUD327884 DDY327883:DDZ327884 DNU327883:DNV327884 DXQ327883:DXR327884 EHM327883:EHN327884 ERI327883:ERJ327884 FBE327883:FBF327884 FLA327883:FLB327884 FUW327883:FUX327884 GES327883:GET327884 GOO327883:GOP327884 GYK327883:GYL327884 HIG327883:HIH327884 HSC327883:HSD327884 IBY327883:IBZ327884 ILU327883:ILV327884 IVQ327883:IVR327884 JFM327883:JFN327884 JPI327883:JPJ327884 JZE327883:JZF327884 KJA327883:KJB327884 KSW327883:KSX327884 LCS327883:LCT327884 LMO327883:LMP327884 LWK327883:LWL327884 MGG327883:MGH327884 MQC327883:MQD327884 MZY327883:MZZ327884 NJU327883:NJV327884 NTQ327883:NTR327884 ODM327883:ODN327884 ONI327883:ONJ327884 OXE327883:OXF327884 PHA327883:PHB327884 PQW327883:PQX327884 QAS327883:QAT327884 QKO327883:QKP327884 QUK327883:QUL327884 REG327883:REH327884 ROC327883:ROD327884 RXY327883:RXZ327884 SHU327883:SHV327884 SRQ327883:SRR327884 TBM327883:TBN327884 TLI327883:TLJ327884 TVE327883:TVF327884 UFA327883:UFB327884 UOW327883:UOX327884 UYS327883:UYT327884 VIO327883:VIP327884 VSK327883:VSL327884 WCG327883:WCH327884 WMC327883:WMD327884 WVY327883:WVZ327884 Q393421:R393422 JM393419:JN393420 TI393419:TJ393420 ADE393419:ADF393420 ANA393419:ANB393420 AWW393419:AWX393420 BGS393419:BGT393420 BQO393419:BQP393420 CAK393419:CAL393420 CKG393419:CKH393420 CUC393419:CUD393420 DDY393419:DDZ393420 DNU393419:DNV393420 DXQ393419:DXR393420 EHM393419:EHN393420 ERI393419:ERJ393420 FBE393419:FBF393420 FLA393419:FLB393420 FUW393419:FUX393420 GES393419:GET393420 GOO393419:GOP393420 GYK393419:GYL393420 HIG393419:HIH393420 HSC393419:HSD393420 IBY393419:IBZ393420 ILU393419:ILV393420 IVQ393419:IVR393420 JFM393419:JFN393420 JPI393419:JPJ393420 JZE393419:JZF393420 KJA393419:KJB393420 KSW393419:KSX393420 LCS393419:LCT393420 LMO393419:LMP393420 LWK393419:LWL393420 MGG393419:MGH393420 MQC393419:MQD393420 MZY393419:MZZ393420 NJU393419:NJV393420 NTQ393419:NTR393420 ODM393419:ODN393420 ONI393419:ONJ393420 OXE393419:OXF393420 PHA393419:PHB393420 PQW393419:PQX393420 QAS393419:QAT393420 QKO393419:QKP393420 QUK393419:QUL393420 REG393419:REH393420 ROC393419:ROD393420 RXY393419:RXZ393420 SHU393419:SHV393420 SRQ393419:SRR393420 TBM393419:TBN393420 TLI393419:TLJ393420 TVE393419:TVF393420 UFA393419:UFB393420 UOW393419:UOX393420 UYS393419:UYT393420 VIO393419:VIP393420 VSK393419:VSL393420 WCG393419:WCH393420 WMC393419:WMD393420 WVY393419:WVZ393420 Q458957:R458958 JM458955:JN458956 TI458955:TJ458956 ADE458955:ADF458956 ANA458955:ANB458956 AWW458955:AWX458956 BGS458955:BGT458956 BQO458955:BQP458956 CAK458955:CAL458956 CKG458955:CKH458956 CUC458955:CUD458956 DDY458955:DDZ458956 DNU458955:DNV458956 DXQ458955:DXR458956 EHM458955:EHN458956 ERI458955:ERJ458956 FBE458955:FBF458956 FLA458955:FLB458956 FUW458955:FUX458956 GES458955:GET458956 GOO458955:GOP458956 GYK458955:GYL458956 HIG458955:HIH458956 HSC458955:HSD458956 IBY458955:IBZ458956 ILU458955:ILV458956 IVQ458955:IVR458956 JFM458955:JFN458956 JPI458955:JPJ458956 JZE458955:JZF458956 KJA458955:KJB458956 KSW458955:KSX458956 LCS458955:LCT458956 LMO458955:LMP458956 LWK458955:LWL458956 MGG458955:MGH458956 MQC458955:MQD458956 MZY458955:MZZ458956 NJU458955:NJV458956 NTQ458955:NTR458956 ODM458955:ODN458956 ONI458955:ONJ458956 OXE458955:OXF458956 PHA458955:PHB458956 PQW458955:PQX458956 QAS458955:QAT458956 QKO458955:QKP458956 QUK458955:QUL458956 REG458955:REH458956 ROC458955:ROD458956 RXY458955:RXZ458956 SHU458955:SHV458956 SRQ458955:SRR458956 TBM458955:TBN458956 TLI458955:TLJ458956 TVE458955:TVF458956 UFA458955:UFB458956 UOW458955:UOX458956 UYS458955:UYT458956 VIO458955:VIP458956 VSK458955:VSL458956 WCG458955:WCH458956 WMC458955:WMD458956 WVY458955:WVZ458956 Q524493:R524494 JM524491:JN524492 TI524491:TJ524492 ADE524491:ADF524492 ANA524491:ANB524492 AWW524491:AWX524492 BGS524491:BGT524492 BQO524491:BQP524492 CAK524491:CAL524492 CKG524491:CKH524492 CUC524491:CUD524492 DDY524491:DDZ524492 DNU524491:DNV524492 DXQ524491:DXR524492 EHM524491:EHN524492 ERI524491:ERJ524492 FBE524491:FBF524492 FLA524491:FLB524492 FUW524491:FUX524492 GES524491:GET524492 GOO524491:GOP524492 GYK524491:GYL524492 HIG524491:HIH524492 HSC524491:HSD524492 IBY524491:IBZ524492 ILU524491:ILV524492 IVQ524491:IVR524492 JFM524491:JFN524492 JPI524491:JPJ524492 JZE524491:JZF524492 KJA524491:KJB524492 KSW524491:KSX524492 LCS524491:LCT524492 LMO524491:LMP524492 LWK524491:LWL524492 MGG524491:MGH524492 MQC524491:MQD524492 MZY524491:MZZ524492 NJU524491:NJV524492 NTQ524491:NTR524492 ODM524491:ODN524492 ONI524491:ONJ524492 OXE524491:OXF524492 PHA524491:PHB524492 PQW524491:PQX524492 QAS524491:QAT524492 QKO524491:QKP524492 QUK524491:QUL524492 REG524491:REH524492 ROC524491:ROD524492 RXY524491:RXZ524492 SHU524491:SHV524492 SRQ524491:SRR524492 TBM524491:TBN524492 TLI524491:TLJ524492 TVE524491:TVF524492 UFA524491:UFB524492 UOW524491:UOX524492 UYS524491:UYT524492 VIO524491:VIP524492 VSK524491:VSL524492 WCG524491:WCH524492 WMC524491:WMD524492 WVY524491:WVZ524492 Q590029:R590030 JM590027:JN590028 TI590027:TJ590028 ADE590027:ADF590028 ANA590027:ANB590028 AWW590027:AWX590028 BGS590027:BGT590028 BQO590027:BQP590028 CAK590027:CAL590028 CKG590027:CKH590028 CUC590027:CUD590028 DDY590027:DDZ590028 DNU590027:DNV590028 DXQ590027:DXR590028 EHM590027:EHN590028 ERI590027:ERJ590028 FBE590027:FBF590028 FLA590027:FLB590028 FUW590027:FUX590028 GES590027:GET590028 GOO590027:GOP590028 GYK590027:GYL590028 HIG590027:HIH590028 HSC590027:HSD590028 IBY590027:IBZ590028 ILU590027:ILV590028 IVQ590027:IVR590028 JFM590027:JFN590028 JPI590027:JPJ590028 JZE590027:JZF590028 KJA590027:KJB590028 KSW590027:KSX590028 LCS590027:LCT590028 LMO590027:LMP590028 LWK590027:LWL590028 MGG590027:MGH590028 MQC590027:MQD590028 MZY590027:MZZ590028 NJU590027:NJV590028 NTQ590027:NTR590028 ODM590027:ODN590028 ONI590027:ONJ590028 OXE590027:OXF590028 PHA590027:PHB590028 PQW590027:PQX590028 QAS590027:QAT590028 QKO590027:QKP590028 QUK590027:QUL590028 REG590027:REH590028 ROC590027:ROD590028 RXY590027:RXZ590028 SHU590027:SHV590028 SRQ590027:SRR590028 TBM590027:TBN590028 TLI590027:TLJ590028 TVE590027:TVF590028 UFA590027:UFB590028 UOW590027:UOX590028 UYS590027:UYT590028 VIO590027:VIP590028 VSK590027:VSL590028 WCG590027:WCH590028 WMC590027:WMD590028 WVY590027:WVZ590028 Q655565:R655566 JM655563:JN655564 TI655563:TJ655564 ADE655563:ADF655564 ANA655563:ANB655564 AWW655563:AWX655564 BGS655563:BGT655564 BQO655563:BQP655564 CAK655563:CAL655564 CKG655563:CKH655564 CUC655563:CUD655564 DDY655563:DDZ655564 DNU655563:DNV655564 DXQ655563:DXR655564 EHM655563:EHN655564 ERI655563:ERJ655564 FBE655563:FBF655564 FLA655563:FLB655564 FUW655563:FUX655564 GES655563:GET655564 GOO655563:GOP655564 GYK655563:GYL655564 HIG655563:HIH655564 HSC655563:HSD655564 IBY655563:IBZ655564 ILU655563:ILV655564 IVQ655563:IVR655564 JFM655563:JFN655564 JPI655563:JPJ655564 JZE655563:JZF655564 KJA655563:KJB655564 KSW655563:KSX655564 LCS655563:LCT655564 LMO655563:LMP655564 LWK655563:LWL655564 MGG655563:MGH655564 MQC655563:MQD655564 MZY655563:MZZ655564 NJU655563:NJV655564 NTQ655563:NTR655564 ODM655563:ODN655564 ONI655563:ONJ655564 OXE655563:OXF655564 PHA655563:PHB655564 PQW655563:PQX655564 QAS655563:QAT655564 QKO655563:QKP655564 QUK655563:QUL655564 REG655563:REH655564 ROC655563:ROD655564 RXY655563:RXZ655564 SHU655563:SHV655564 SRQ655563:SRR655564 TBM655563:TBN655564 TLI655563:TLJ655564 TVE655563:TVF655564 UFA655563:UFB655564 UOW655563:UOX655564 UYS655563:UYT655564 VIO655563:VIP655564 VSK655563:VSL655564 WCG655563:WCH655564 WMC655563:WMD655564 WVY655563:WVZ655564 Q721101:R721102 JM721099:JN721100 TI721099:TJ721100 ADE721099:ADF721100 ANA721099:ANB721100 AWW721099:AWX721100 BGS721099:BGT721100 BQO721099:BQP721100 CAK721099:CAL721100 CKG721099:CKH721100 CUC721099:CUD721100 DDY721099:DDZ721100 DNU721099:DNV721100 DXQ721099:DXR721100 EHM721099:EHN721100 ERI721099:ERJ721100 FBE721099:FBF721100 FLA721099:FLB721100 FUW721099:FUX721100 GES721099:GET721100 GOO721099:GOP721100 GYK721099:GYL721100 HIG721099:HIH721100 HSC721099:HSD721100 IBY721099:IBZ721100 ILU721099:ILV721100 IVQ721099:IVR721100 JFM721099:JFN721100 JPI721099:JPJ721100 JZE721099:JZF721100 KJA721099:KJB721100 KSW721099:KSX721100 LCS721099:LCT721100 LMO721099:LMP721100 LWK721099:LWL721100 MGG721099:MGH721100 MQC721099:MQD721100 MZY721099:MZZ721100 NJU721099:NJV721100 NTQ721099:NTR721100 ODM721099:ODN721100 ONI721099:ONJ721100 OXE721099:OXF721100 PHA721099:PHB721100 PQW721099:PQX721100 QAS721099:QAT721100 QKO721099:QKP721100 QUK721099:QUL721100 REG721099:REH721100 ROC721099:ROD721100 RXY721099:RXZ721100 SHU721099:SHV721100 SRQ721099:SRR721100 TBM721099:TBN721100 TLI721099:TLJ721100 TVE721099:TVF721100 UFA721099:UFB721100 UOW721099:UOX721100 UYS721099:UYT721100 VIO721099:VIP721100 VSK721099:VSL721100 WCG721099:WCH721100 WMC721099:WMD721100 WVY721099:WVZ721100 Q786637:R786638 JM786635:JN786636 TI786635:TJ786636 ADE786635:ADF786636 ANA786635:ANB786636 AWW786635:AWX786636 BGS786635:BGT786636 BQO786635:BQP786636 CAK786635:CAL786636 CKG786635:CKH786636 CUC786635:CUD786636 DDY786635:DDZ786636 DNU786635:DNV786636 DXQ786635:DXR786636 EHM786635:EHN786636 ERI786635:ERJ786636 FBE786635:FBF786636 FLA786635:FLB786636 FUW786635:FUX786636 GES786635:GET786636 GOO786635:GOP786636 GYK786635:GYL786636 HIG786635:HIH786636 HSC786635:HSD786636 IBY786635:IBZ786636 ILU786635:ILV786636 IVQ786635:IVR786636 JFM786635:JFN786636 JPI786635:JPJ786636 JZE786635:JZF786636 KJA786635:KJB786636 KSW786635:KSX786636 LCS786635:LCT786636 LMO786635:LMP786636 LWK786635:LWL786636 MGG786635:MGH786636 MQC786635:MQD786636 MZY786635:MZZ786636 NJU786635:NJV786636 NTQ786635:NTR786636 ODM786635:ODN786636 ONI786635:ONJ786636 OXE786635:OXF786636 PHA786635:PHB786636 PQW786635:PQX786636 QAS786635:QAT786636 QKO786635:QKP786636 QUK786635:QUL786636 REG786635:REH786636 ROC786635:ROD786636 RXY786635:RXZ786636 SHU786635:SHV786636 SRQ786635:SRR786636 TBM786635:TBN786636 TLI786635:TLJ786636 TVE786635:TVF786636 UFA786635:UFB786636 UOW786635:UOX786636 UYS786635:UYT786636 VIO786635:VIP786636 VSK786635:VSL786636 WCG786635:WCH786636 WMC786635:WMD786636 WVY786635:WVZ786636 Q852173:R852174 JM852171:JN852172 TI852171:TJ852172 ADE852171:ADF852172 ANA852171:ANB852172 AWW852171:AWX852172 BGS852171:BGT852172 BQO852171:BQP852172 CAK852171:CAL852172 CKG852171:CKH852172 CUC852171:CUD852172 DDY852171:DDZ852172 DNU852171:DNV852172 DXQ852171:DXR852172 EHM852171:EHN852172 ERI852171:ERJ852172 FBE852171:FBF852172 FLA852171:FLB852172 FUW852171:FUX852172 GES852171:GET852172 GOO852171:GOP852172 GYK852171:GYL852172 HIG852171:HIH852172 HSC852171:HSD852172 IBY852171:IBZ852172 ILU852171:ILV852172 IVQ852171:IVR852172 JFM852171:JFN852172 JPI852171:JPJ852172 JZE852171:JZF852172 KJA852171:KJB852172 KSW852171:KSX852172 LCS852171:LCT852172 LMO852171:LMP852172 LWK852171:LWL852172 MGG852171:MGH852172 MQC852171:MQD852172 MZY852171:MZZ852172 NJU852171:NJV852172 NTQ852171:NTR852172 ODM852171:ODN852172 ONI852171:ONJ852172 OXE852171:OXF852172 PHA852171:PHB852172 PQW852171:PQX852172 QAS852171:QAT852172 QKO852171:QKP852172 QUK852171:QUL852172 REG852171:REH852172 ROC852171:ROD852172 RXY852171:RXZ852172 SHU852171:SHV852172 SRQ852171:SRR852172 TBM852171:TBN852172 TLI852171:TLJ852172 TVE852171:TVF852172 UFA852171:UFB852172 UOW852171:UOX852172 UYS852171:UYT852172 VIO852171:VIP852172 VSK852171:VSL852172 WCG852171:WCH852172 WMC852171:WMD852172 WVY852171:WVZ852172 Q917709:R917710 JM917707:JN917708 TI917707:TJ917708 ADE917707:ADF917708 ANA917707:ANB917708 AWW917707:AWX917708 BGS917707:BGT917708 BQO917707:BQP917708 CAK917707:CAL917708 CKG917707:CKH917708 CUC917707:CUD917708 DDY917707:DDZ917708 DNU917707:DNV917708 DXQ917707:DXR917708 EHM917707:EHN917708 ERI917707:ERJ917708 FBE917707:FBF917708 FLA917707:FLB917708 FUW917707:FUX917708 GES917707:GET917708 GOO917707:GOP917708 GYK917707:GYL917708 HIG917707:HIH917708 HSC917707:HSD917708 IBY917707:IBZ917708 ILU917707:ILV917708 IVQ917707:IVR917708 JFM917707:JFN917708 JPI917707:JPJ917708 JZE917707:JZF917708 KJA917707:KJB917708 KSW917707:KSX917708 LCS917707:LCT917708 LMO917707:LMP917708 LWK917707:LWL917708 MGG917707:MGH917708 MQC917707:MQD917708 MZY917707:MZZ917708 NJU917707:NJV917708 NTQ917707:NTR917708 ODM917707:ODN917708 ONI917707:ONJ917708 OXE917707:OXF917708 PHA917707:PHB917708 PQW917707:PQX917708 QAS917707:QAT917708 QKO917707:QKP917708 QUK917707:QUL917708 REG917707:REH917708 ROC917707:ROD917708 RXY917707:RXZ917708 SHU917707:SHV917708 SRQ917707:SRR917708 TBM917707:TBN917708 TLI917707:TLJ917708 TVE917707:TVF917708 UFA917707:UFB917708 UOW917707:UOX917708 UYS917707:UYT917708 VIO917707:VIP917708 VSK917707:VSL917708 WCG917707:WCH917708 WMC917707:WMD917708 WVY917707:WVZ917708 Q983245:R983246 JM983243:JN983244 TI983243:TJ983244 ADE983243:ADF983244 ANA983243:ANB983244 AWW983243:AWX983244 BGS983243:BGT983244 BQO983243:BQP983244 CAK983243:CAL983244 CKG983243:CKH983244 CUC983243:CUD983244 DDY983243:DDZ983244 DNU983243:DNV983244 DXQ983243:DXR983244 EHM983243:EHN983244 ERI983243:ERJ983244 FBE983243:FBF983244 FLA983243:FLB983244 FUW983243:FUX983244 GES983243:GET983244 GOO983243:GOP983244 GYK983243:GYL983244 HIG983243:HIH983244 HSC983243:HSD983244 IBY983243:IBZ983244 ILU983243:ILV983244 IVQ983243:IVR983244 JFM983243:JFN983244 JPI983243:JPJ983244 JZE983243:JZF983244 KJA983243:KJB983244 KSW983243:KSX983244 LCS983243:LCT983244 LMO983243:LMP983244 LWK983243:LWL983244 MGG983243:MGH983244 MQC983243:MQD983244 MZY983243:MZZ983244 NJU983243:NJV983244 NTQ983243:NTR983244 ODM983243:ODN983244 ONI983243:ONJ983244 OXE983243:OXF983244 PHA983243:PHB983244 PQW983243:PQX983244 QAS983243:QAT983244 QKO983243:QKP983244 QUK983243:QUL983244 REG983243:REH983244 ROC983243:ROD983244 RXY983243:RXZ983244 SHU983243:SHV983244 SRQ983243:SRR983244 TBM983243:TBN983244 TLI983243:TLJ983244 TVE983243:TVF983244 UFA983243:UFB983244 UOW983243:UOX983244 UYS983243:UYT983244 VIO983243:VIP983244 VSK983243:VSL983244 WCG983243:WCH983244 WMC983243:WMD983244 WVY983243:WVZ983244 WCC983307:WCH983310 JD253:JG253 SZ253:TC253 ACV253:ACY253 AMR253:AMU253 AWN253:AWQ253 BGJ253:BGM253 BQF253:BQI253 CAB253:CAE253 CJX253:CKA253 CTT253:CTW253 DDP253:DDS253 DNL253:DNO253 DXH253:DXK253 EHD253:EHG253 EQZ253:ERC253 FAV253:FAY253 FKR253:FKU253 FUN253:FUQ253 GEJ253:GEM253 GOF253:GOI253 GYB253:GYE253 HHX253:HIA253 HRT253:HRW253 IBP253:IBS253 ILL253:ILO253 IVH253:IVK253 JFD253:JFG253 JOZ253:JPC253 JYV253:JYY253 KIR253:KIU253 KSN253:KSQ253 LCJ253:LCM253 LMF253:LMI253 LWB253:LWE253 MFX253:MGA253 MPT253:MPW253 MZP253:MZS253 NJL253:NJO253 NTH253:NTK253 ODD253:ODG253 OMZ253:ONC253 OWV253:OWY253 PGR253:PGU253 PQN253:PQQ253 QAJ253:QAM253 QKF253:QKI253 QUB253:QUE253 RDX253:REA253 RNT253:RNW253 RXP253:RXS253 SHL253:SHO253 SRH253:SRK253 TBD253:TBG253 TKZ253:TLC253 TUV253:TUY253 UER253:UEU253 UON253:UOQ253 UYJ253:UYM253 VIF253:VII253 VSB253:VSE253 WBX253:WCA253 WLT253:WLW253 WVP253:WVS253 H65741:K65741 JD65739:JG65739 SZ65739:TC65739 ACV65739:ACY65739 AMR65739:AMU65739 AWN65739:AWQ65739 BGJ65739:BGM65739 BQF65739:BQI65739 CAB65739:CAE65739 CJX65739:CKA65739 CTT65739:CTW65739 DDP65739:DDS65739 DNL65739:DNO65739 DXH65739:DXK65739 EHD65739:EHG65739 EQZ65739:ERC65739 FAV65739:FAY65739 FKR65739:FKU65739 FUN65739:FUQ65739 GEJ65739:GEM65739 GOF65739:GOI65739 GYB65739:GYE65739 HHX65739:HIA65739 HRT65739:HRW65739 IBP65739:IBS65739 ILL65739:ILO65739 IVH65739:IVK65739 JFD65739:JFG65739 JOZ65739:JPC65739 JYV65739:JYY65739 KIR65739:KIU65739 KSN65739:KSQ65739 LCJ65739:LCM65739 LMF65739:LMI65739 LWB65739:LWE65739 MFX65739:MGA65739 MPT65739:MPW65739 MZP65739:MZS65739 NJL65739:NJO65739 NTH65739:NTK65739 ODD65739:ODG65739 OMZ65739:ONC65739 OWV65739:OWY65739 PGR65739:PGU65739 PQN65739:PQQ65739 QAJ65739:QAM65739 QKF65739:QKI65739 QUB65739:QUE65739 RDX65739:REA65739 RNT65739:RNW65739 RXP65739:RXS65739 SHL65739:SHO65739 SRH65739:SRK65739 TBD65739:TBG65739 TKZ65739:TLC65739 TUV65739:TUY65739 UER65739:UEU65739 UON65739:UOQ65739 UYJ65739:UYM65739 VIF65739:VII65739 VSB65739:VSE65739 WBX65739:WCA65739 WLT65739:WLW65739 WVP65739:WVS65739 H131277:K131277 JD131275:JG131275 SZ131275:TC131275 ACV131275:ACY131275 AMR131275:AMU131275 AWN131275:AWQ131275 BGJ131275:BGM131275 BQF131275:BQI131275 CAB131275:CAE131275 CJX131275:CKA131275 CTT131275:CTW131275 DDP131275:DDS131275 DNL131275:DNO131275 DXH131275:DXK131275 EHD131275:EHG131275 EQZ131275:ERC131275 FAV131275:FAY131275 FKR131275:FKU131275 FUN131275:FUQ131275 GEJ131275:GEM131275 GOF131275:GOI131275 GYB131275:GYE131275 HHX131275:HIA131275 HRT131275:HRW131275 IBP131275:IBS131275 ILL131275:ILO131275 IVH131275:IVK131275 JFD131275:JFG131275 JOZ131275:JPC131275 JYV131275:JYY131275 KIR131275:KIU131275 KSN131275:KSQ131275 LCJ131275:LCM131275 LMF131275:LMI131275 LWB131275:LWE131275 MFX131275:MGA131275 MPT131275:MPW131275 MZP131275:MZS131275 NJL131275:NJO131275 NTH131275:NTK131275 ODD131275:ODG131275 OMZ131275:ONC131275 OWV131275:OWY131275 PGR131275:PGU131275 PQN131275:PQQ131275 QAJ131275:QAM131275 QKF131275:QKI131275 QUB131275:QUE131275 RDX131275:REA131275 RNT131275:RNW131275 RXP131275:RXS131275 SHL131275:SHO131275 SRH131275:SRK131275 TBD131275:TBG131275 TKZ131275:TLC131275 TUV131275:TUY131275 UER131275:UEU131275 UON131275:UOQ131275 UYJ131275:UYM131275 VIF131275:VII131275 VSB131275:VSE131275 WBX131275:WCA131275 WLT131275:WLW131275 WVP131275:WVS131275 H196813:K196813 JD196811:JG196811 SZ196811:TC196811 ACV196811:ACY196811 AMR196811:AMU196811 AWN196811:AWQ196811 BGJ196811:BGM196811 BQF196811:BQI196811 CAB196811:CAE196811 CJX196811:CKA196811 CTT196811:CTW196811 DDP196811:DDS196811 DNL196811:DNO196811 DXH196811:DXK196811 EHD196811:EHG196811 EQZ196811:ERC196811 FAV196811:FAY196811 FKR196811:FKU196811 FUN196811:FUQ196811 GEJ196811:GEM196811 GOF196811:GOI196811 GYB196811:GYE196811 HHX196811:HIA196811 HRT196811:HRW196811 IBP196811:IBS196811 ILL196811:ILO196811 IVH196811:IVK196811 JFD196811:JFG196811 JOZ196811:JPC196811 JYV196811:JYY196811 KIR196811:KIU196811 KSN196811:KSQ196811 LCJ196811:LCM196811 LMF196811:LMI196811 LWB196811:LWE196811 MFX196811:MGA196811 MPT196811:MPW196811 MZP196811:MZS196811 NJL196811:NJO196811 NTH196811:NTK196811 ODD196811:ODG196811 OMZ196811:ONC196811 OWV196811:OWY196811 PGR196811:PGU196811 PQN196811:PQQ196811 QAJ196811:QAM196811 QKF196811:QKI196811 QUB196811:QUE196811 RDX196811:REA196811 RNT196811:RNW196811 RXP196811:RXS196811 SHL196811:SHO196811 SRH196811:SRK196811 TBD196811:TBG196811 TKZ196811:TLC196811 TUV196811:TUY196811 UER196811:UEU196811 UON196811:UOQ196811 UYJ196811:UYM196811 VIF196811:VII196811 VSB196811:VSE196811 WBX196811:WCA196811 WLT196811:WLW196811 WVP196811:WVS196811 H262349:K262349 JD262347:JG262347 SZ262347:TC262347 ACV262347:ACY262347 AMR262347:AMU262347 AWN262347:AWQ262347 BGJ262347:BGM262347 BQF262347:BQI262347 CAB262347:CAE262347 CJX262347:CKA262347 CTT262347:CTW262347 DDP262347:DDS262347 DNL262347:DNO262347 DXH262347:DXK262347 EHD262347:EHG262347 EQZ262347:ERC262347 FAV262347:FAY262347 FKR262347:FKU262347 FUN262347:FUQ262347 GEJ262347:GEM262347 GOF262347:GOI262347 GYB262347:GYE262347 HHX262347:HIA262347 HRT262347:HRW262347 IBP262347:IBS262347 ILL262347:ILO262347 IVH262347:IVK262347 JFD262347:JFG262347 JOZ262347:JPC262347 JYV262347:JYY262347 KIR262347:KIU262347 KSN262347:KSQ262347 LCJ262347:LCM262347 LMF262347:LMI262347 LWB262347:LWE262347 MFX262347:MGA262347 MPT262347:MPW262347 MZP262347:MZS262347 NJL262347:NJO262347 NTH262347:NTK262347 ODD262347:ODG262347 OMZ262347:ONC262347 OWV262347:OWY262347 PGR262347:PGU262347 PQN262347:PQQ262347 QAJ262347:QAM262347 QKF262347:QKI262347 QUB262347:QUE262347 RDX262347:REA262347 RNT262347:RNW262347 RXP262347:RXS262347 SHL262347:SHO262347 SRH262347:SRK262347 TBD262347:TBG262347 TKZ262347:TLC262347 TUV262347:TUY262347 UER262347:UEU262347 UON262347:UOQ262347 UYJ262347:UYM262347 VIF262347:VII262347 VSB262347:VSE262347 WBX262347:WCA262347 WLT262347:WLW262347 WVP262347:WVS262347 H327885:K327885 JD327883:JG327883 SZ327883:TC327883 ACV327883:ACY327883 AMR327883:AMU327883 AWN327883:AWQ327883 BGJ327883:BGM327883 BQF327883:BQI327883 CAB327883:CAE327883 CJX327883:CKA327883 CTT327883:CTW327883 DDP327883:DDS327883 DNL327883:DNO327883 DXH327883:DXK327883 EHD327883:EHG327883 EQZ327883:ERC327883 FAV327883:FAY327883 FKR327883:FKU327883 FUN327883:FUQ327883 GEJ327883:GEM327883 GOF327883:GOI327883 GYB327883:GYE327883 HHX327883:HIA327883 HRT327883:HRW327883 IBP327883:IBS327883 ILL327883:ILO327883 IVH327883:IVK327883 JFD327883:JFG327883 JOZ327883:JPC327883 JYV327883:JYY327883 KIR327883:KIU327883 KSN327883:KSQ327883 LCJ327883:LCM327883 LMF327883:LMI327883 LWB327883:LWE327883 MFX327883:MGA327883 MPT327883:MPW327883 MZP327883:MZS327883 NJL327883:NJO327883 NTH327883:NTK327883 ODD327883:ODG327883 OMZ327883:ONC327883 OWV327883:OWY327883 PGR327883:PGU327883 PQN327883:PQQ327883 QAJ327883:QAM327883 QKF327883:QKI327883 QUB327883:QUE327883 RDX327883:REA327883 RNT327883:RNW327883 RXP327883:RXS327883 SHL327883:SHO327883 SRH327883:SRK327883 TBD327883:TBG327883 TKZ327883:TLC327883 TUV327883:TUY327883 UER327883:UEU327883 UON327883:UOQ327883 UYJ327883:UYM327883 VIF327883:VII327883 VSB327883:VSE327883 WBX327883:WCA327883 WLT327883:WLW327883 WVP327883:WVS327883 H393421:K393421 JD393419:JG393419 SZ393419:TC393419 ACV393419:ACY393419 AMR393419:AMU393419 AWN393419:AWQ393419 BGJ393419:BGM393419 BQF393419:BQI393419 CAB393419:CAE393419 CJX393419:CKA393419 CTT393419:CTW393419 DDP393419:DDS393419 DNL393419:DNO393419 DXH393419:DXK393419 EHD393419:EHG393419 EQZ393419:ERC393419 FAV393419:FAY393419 FKR393419:FKU393419 FUN393419:FUQ393419 GEJ393419:GEM393419 GOF393419:GOI393419 GYB393419:GYE393419 HHX393419:HIA393419 HRT393419:HRW393419 IBP393419:IBS393419 ILL393419:ILO393419 IVH393419:IVK393419 JFD393419:JFG393419 JOZ393419:JPC393419 JYV393419:JYY393419 KIR393419:KIU393419 KSN393419:KSQ393419 LCJ393419:LCM393419 LMF393419:LMI393419 LWB393419:LWE393419 MFX393419:MGA393419 MPT393419:MPW393419 MZP393419:MZS393419 NJL393419:NJO393419 NTH393419:NTK393419 ODD393419:ODG393419 OMZ393419:ONC393419 OWV393419:OWY393419 PGR393419:PGU393419 PQN393419:PQQ393419 QAJ393419:QAM393419 QKF393419:QKI393419 QUB393419:QUE393419 RDX393419:REA393419 RNT393419:RNW393419 RXP393419:RXS393419 SHL393419:SHO393419 SRH393419:SRK393419 TBD393419:TBG393419 TKZ393419:TLC393419 TUV393419:TUY393419 UER393419:UEU393419 UON393419:UOQ393419 UYJ393419:UYM393419 VIF393419:VII393419 VSB393419:VSE393419 WBX393419:WCA393419 WLT393419:WLW393419 WVP393419:WVS393419 H458957:K458957 JD458955:JG458955 SZ458955:TC458955 ACV458955:ACY458955 AMR458955:AMU458955 AWN458955:AWQ458955 BGJ458955:BGM458955 BQF458955:BQI458955 CAB458955:CAE458955 CJX458955:CKA458955 CTT458955:CTW458955 DDP458955:DDS458955 DNL458955:DNO458955 DXH458955:DXK458955 EHD458955:EHG458955 EQZ458955:ERC458955 FAV458955:FAY458955 FKR458955:FKU458955 FUN458955:FUQ458955 GEJ458955:GEM458955 GOF458955:GOI458955 GYB458955:GYE458955 HHX458955:HIA458955 HRT458955:HRW458955 IBP458955:IBS458955 ILL458955:ILO458955 IVH458955:IVK458955 JFD458955:JFG458955 JOZ458955:JPC458955 JYV458955:JYY458955 KIR458955:KIU458955 KSN458955:KSQ458955 LCJ458955:LCM458955 LMF458955:LMI458955 LWB458955:LWE458955 MFX458955:MGA458955 MPT458955:MPW458955 MZP458955:MZS458955 NJL458955:NJO458955 NTH458955:NTK458955 ODD458955:ODG458955 OMZ458955:ONC458955 OWV458955:OWY458955 PGR458955:PGU458955 PQN458955:PQQ458955 QAJ458955:QAM458955 QKF458955:QKI458955 QUB458955:QUE458955 RDX458955:REA458955 RNT458955:RNW458955 RXP458955:RXS458955 SHL458955:SHO458955 SRH458955:SRK458955 TBD458955:TBG458955 TKZ458955:TLC458955 TUV458955:TUY458955 UER458955:UEU458955 UON458955:UOQ458955 UYJ458955:UYM458955 VIF458955:VII458955 VSB458955:VSE458955 WBX458955:WCA458955 WLT458955:WLW458955 WVP458955:WVS458955 H524493:K524493 JD524491:JG524491 SZ524491:TC524491 ACV524491:ACY524491 AMR524491:AMU524491 AWN524491:AWQ524491 BGJ524491:BGM524491 BQF524491:BQI524491 CAB524491:CAE524491 CJX524491:CKA524491 CTT524491:CTW524491 DDP524491:DDS524491 DNL524491:DNO524491 DXH524491:DXK524491 EHD524491:EHG524491 EQZ524491:ERC524491 FAV524491:FAY524491 FKR524491:FKU524491 FUN524491:FUQ524491 GEJ524491:GEM524491 GOF524491:GOI524491 GYB524491:GYE524491 HHX524491:HIA524491 HRT524491:HRW524491 IBP524491:IBS524491 ILL524491:ILO524491 IVH524491:IVK524491 JFD524491:JFG524491 JOZ524491:JPC524491 JYV524491:JYY524491 KIR524491:KIU524491 KSN524491:KSQ524491 LCJ524491:LCM524491 LMF524491:LMI524491 LWB524491:LWE524491 MFX524491:MGA524491 MPT524491:MPW524491 MZP524491:MZS524491 NJL524491:NJO524491 NTH524491:NTK524491 ODD524491:ODG524491 OMZ524491:ONC524491 OWV524491:OWY524491 PGR524491:PGU524491 PQN524491:PQQ524491 QAJ524491:QAM524491 QKF524491:QKI524491 QUB524491:QUE524491 RDX524491:REA524491 RNT524491:RNW524491 RXP524491:RXS524491 SHL524491:SHO524491 SRH524491:SRK524491 TBD524491:TBG524491 TKZ524491:TLC524491 TUV524491:TUY524491 UER524491:UEU524491 UON524491:UOQ524491 UYJ524491:UYM524491 VIF524491:VII524491 VSB524491:VSE524491 WBX524491:WCA524491 WLT524491:WLW524491 WVP524491:WVS524491 H590029:K590029 JD590027:JG590027 SZ590027:TC590027 ACV590027:ACY590027 AMR590027:AMU590027 AWN590027:AWQ590027 BGJ590027:BGM590027 BQF590027:BQI590027 CAB590027:CAE590027 CJX590027:CKA590027 CTT590027:CTW590027 DDP590027:DDS590027 DNL590027:DNO590027 DXH590027:DXK590027 EHD590027:EHG590027 EQZ590027:ERC590027 FAV590027:FAY590027 FKR590027:FKU590027 FUN590027:FUQ590027 GEJ590027:GEM590027 GOF590027:GOI590027 GYB590027:GYE590027 HHX590027:HIA590027 HRT590027:HRW590027 IBP590027:IBS590027 ILL590027:ILO590027 IVH590027:IVK590027 JFD590027:JFG590027 JOZ590027:JPC590027 JYV590027:JYY590027 KIR590027:KIU590027 KSN590027:KSQ590027 LCJ590027:LCM590027 LMF590027:LMI590027 LWB590027:LWE590027 MFX590027:MGA590027 MPT590027:MPW590027 MZP590027:MZS590027 NJL590027:NJO590027 NTH590027:NTK590027 ODD590027:ODG590027 OMZ590027:ONC590027 OWV590027:OWY590027 PGR590027:PGU590027 PQN590027:PQQ590027 QAJ590027:QAM590027 QKF590027:QKI590027 QUB590027:QUE590027 RDX590027:REA590027 RNT590027:RNW590027 RXP590027:RXS590027 SHL590027:SHO590027 SRH590027:SRK590027 TBD590027:TBG590027 TKZ590027:TLC590027 TUV590027:TUY590027 UER590027:UEU590027 UON590027:UOQ590027 UYJ590027:UYM590027 VIF590027:VII590027 VSB590027:VSE590027 WBX590027:WCA590027 WLT590027:WLW590027 WVP590027:WVS590027 H655565:K655565 JD655563:JG655563 SZ655563:TC655563 ACV655563:ACY655563 AMR655563:AMU655563 AWN655563:AWQ655563 BGJ655563:BGM655563 BQF655563:BQI655563 CAB655563:CAE655563 CJX655563:CKA655563 CTT655563:CTW655563 DDP655563:DDS655563 DNL655563:DNO655563 DXH655563:DXK655563 EHD655563:EHG655563 EQZ655563:ERC655563 FAV655563:FAY655563 FKR655563:FKU655563 FUN655563:FUQ655563 GEJ655563:GEM655563 GOF655563:GOI655563 GYB655563:GYE655563 HHX655563:HIA655563 HRT655563:HRW655563 IBP655563:IBS655563 ILL655563:ILO655563 IVH655563:IVK655563 JFD655563:JFG655563 JOZ655563:JPC655563 JYV655563:JYY655563 KIR655563:KIU655563 KSN655563:KSQ655563 LCJ655563:LCM655563 LMF655563:LMI655563 LWB655563:LWE655563 MFX655563:MGA655563 MPT655563:MPW655563 MZP655563:MZS655563 NJL655563:NJO655563 NTH655563:NTK655563 ODD655563:ODG655563 OMZ655563:ONC655563 OWV655563:OWY655563 PGR655563:PGU655563 PQN655563:PQQ655563 QAJ655563:QAM655563 QKF655563:QKI655563 QUB655563:QUE655563 RDX655563:REA655563 RNT655563:RNW655563 RXP655563:RXS655563 SHL655563:SHO655563 SRH655563:SRK655563 TBD655563:TBG655563 TKZ655563:TLC655563 TUV655563:TUY655563 UER655563:UEU655563 UON655563:UOQ655563 UYJ655563:UYM655563 VIF655563:VII655563 VSB655563:VSE655563 WBX655563:WCA655563 WLT655563:WLW655563 WVP655563:WVS655563 H721101:K721101 JD721099:JG721099 SZ721099:TC721099 ACV721099:ACY721099 AMR721099:AMU721099 AWN721099:AWQ721099 BGJ721099:BGM721099 BQF721099:BQI721099 CAB721099:CAE721099 CJX721099:CKA721099 CTT721099:CTW721099 DDP721099:DDS721099 DNL721099:DNO721099 DXH721099:DXK721099 EHD721099:EHG721099 EQZ721099:ERC721099 FAV721099:FAY721099 FKR721099:FKU721099 FUN721099:FUQ721099 GEJ721099:GEM721099 GOF721099:GOI721099 GYB721099:GYE721099 HHX721099:HIA721099 HRT721099:HRW721099 IBP721099:IBS721099 ILL721099:ILO721099 IVH721099:IVK721099 JFD721099:JFG721099 JOZ721099:JPC721099 JYV721099:JYY721099 KIR721099:KIU721099 KSN721099:KSQ721099 LCJ721099:LCM721099 LMF721099:LMI721099 LWB721099:LWE721099 MFX721099:MGA721099 MPT721099:MPW721099 MZP721099:MZS721099 NJL721099:NJO721099 NTH721099:NTK721099 ODD721099:ODG721099 OMZ721099:ONC721099 OWV721099:OWY721099 PGR721099:PGU721099 PQN721099:PQQ721099 QAJ721099:QAM721099 QKF721099:QKI721099 QUB721099:QUE721099 RDX721099:REA721099 RNT721099:RNW721099 RXP721099:RXS721099 SHL721099:SHO721099 SRH721099:SRK721099 TBD721099:TBG721099 TKZ721099:TLC721099 TUV721099:TUY721099 UER721099:UEU721099 UON721099:UOQ721099 UYJ721099:UYM721099 VIF721099:VII721099 VSB721099:VSE721099 WBX721099:WCA721099 WLT721099:WLW721099 WVP721099:WVS721099 H786637:K786637 JD786635:JG786635 SZ786635:TC786635 ACV786635:ACY786635 AMR786635:AMU786635 AWN786635:AWQ786635 BGJ786635:BGM786635 BQF786635:BQI786635 CAB786635:CAE786635 CJX786635:CKA786635 CTT786635:CTW786635 DDP786635:DDS786635 DNL786635:DNO786635 DXH786635:DXK786635 EHD786635:EHG786635 EQZ786635:ERC786635 FAV786635:FAY786635 FKR786635:FKU786635 FUN786635:FUQ786635 GEJ786635:GEM786635 GOF786635:GOI786635 GYB786635:GYE786635 HHX786635:HIA786635 HRT786635:HRW786635 IBP786635:IBS786635 ILL786635:ILO786635 IVH786635:IVK786635 JFD786635:JFG786635 JOZ786635:JPC786635 JYV786635:JYY786635 KIR786635:KIU786635 KSN786635:KSQ786635 LCJ786635:LCM786635 LMF786635:LMI786635 LWB786635:LWE786635 MFX786635:MGA786635 MPT786635:MPW786635 MZP786635:MZS786635 NJL786635:NJO786635 NTH786635:NTK786635 ODD786635:ODG786635 OMZ786635:ONC786635 OWV786635:OWY786635 PGR786635:PGU786635 PQN786635:PQQ786635 QAJ786635:QAM786635 QKF786635:QKI786635 QUB786635:QUE786635 RDX786635:REA786635 RNT786635:RNW786635 RXP786635:RXS786635 SHL786635:SHO786635 SRH786635:SRK786635 TBD786635:TBG786635 TKZ786635:TLC786635 TUV786635:TUY786635 UER786635:UEU786635 UON786635:UOQ786635 UYJ786635:UYM786635 VIF786635:VII786635 VSB786635:VSE786635 WBX786635:WCA786635 WLT786635:WLW786635 WVP786635:WVS786635 H852173:K852173 JD852171:JG852171 SZ852171:TC852171 ACV852171:ACY852171 AMR852171:AMU852171 AWN852171:AWQ852171 BGJ852171:BGM852171 BQF852171:BQI852171 CAB852171:CAE852171 CJX852171:CKA852171 CTT852171:CTW852171 DDP852171:DDS852171 DNL852171:DNO852171 DXH852171:DXK852171 EHD852171:EHG852171 EQZ852171:ERC852171 FAV852171:FAY852171 FKR852171:FKU852171 FUN852171:FUQ852171 GEJ852171:GEM852171 GOF852171:GOI852171 GYB852171:GYE852171 HHX852171:HIA852171 HRT852171:HRW852171 IBP852171:IBS852171 ILL852171:ILO852171 IVH852171:IVK852171 JFD852171:JFG852171 JOZ852171:JPC852171 JYV852171:JYY852171 KIR852171:KIU852171 KSN852171:KSQ852171 LCJ852171:LCM852171 LMF852171:LMI852171 LWB852171:LWE852171 MFX852171:MGA852171 MPT852171:MPW852171 MZP852171:MZS852171 NJL852171:NJO852171 NTH852171:NTK852171 ODD852171:ODG852171 OMZ852171:ONC852171 OWV852171:OWY852171 PGR852171:PGU852171 PQN852171:PQQ852171 QAJ852171:QAM852171 QKF852171:QKI852171 QUB852171:QUE852171 RDX852171:REA852171 RNT852171:RNW852171 RXP852171:RXS852171 SHL852171:SHO852171 SRH852171:SRK852171 TBD852171:TBG852171 TKZ852171:TLC852171 TUV852171:TUY852171 UER852171:UEU852171 UON852171:UOQ852171 UYJ852171:UYM852171 VIF852171:VII852171 VSB852171:VSE852171 WBX852171:WCA852171 WLT852171:WLW852171 WVP852171:WVS852171 H917709:K917709 JD917707:JG917707 SZ917707:TC917707 ACV917707:ACY917707 AMR917707:AMU917707 AWN917707:AWQ917707 BGJ917707:BGM917707 BQF917707:BQI917707 CAB917707:CAE917707 CJX917707:CKA917707 CTT917707:CTW917707 DDP917707:DDS917707 DNL917707:DNO917707 DXH917707:DXK917707 EHD917707:EHG917707 EQZ917707:ERC917707 FAV917707:FAY917707 FKR917707:FKU917707 FUN917707:FUQ917707 GEJ917707:GEM917707 GOF917707:GOI917707 GYB917707:GYE917707 HHX917707:HIA917707 HRT917707:HRW917707 IBP917707:IBS917707 ILL917707:ILO917707 IVH917707:IVK917707 JFD917707:JFG917707 JOZ917707:JPC917707 JYV917707:JYY917707 KIR917707:KIU917707 KSN917707:KSQ917707 LCJ917707:LCM917707 LMF917707:LMI917707 LWB917707:LWE917707 MFX917707:MGA917707 MPT917707:MPW917707 MZP917707:MZS917707 NJL917707:NJO917707 NTH917707:NTK917707 ODD917707:ODG917707 OMZ917707:ONC917707 OWV917707:OWY917707 PGR917707:PGU917707 PQN917707:PQQ917707 QAJ917707:QAM917707 QKF917707:QKI917707 QUB917707:QUE917707 RDX917707:REA917707 RNT917707:RNW917707 RXP917707:RXS917707 SHL917707:SHO917707 SRH917707:SRK917707 TBD917707:TBG917707 TKZ917707:TLC917707 TUV917707:TUY917707 UER917707:UEU917707 UON917707:UOQ917707 UYJ917707:UYM917707 VIF917707:VII917707 VSB917707:VSE917707 WBX917707:WCA917707 WLT917707:WLW917707 WVP917707:WVS917707 H983245:K983245 JD983243:JG983243 SZ983243:TC983243 ACV983243:ACY983243 AMR983243:AMU983243 AWN983243:AWQ983243 BGJ983243:BGM983243 BQF983243:BQI983243 CAB983243:CAE983243 CJX983243:CKA983243 CTT983243:CTW983243 DDP983243:DDS983243 DNL983243:DNO983243 DXH983243:DXK983243 EHD983243:EHG983243 EQZ983243:ERC983243 FAV983243:FAY983243 FKR983243:FKU983243 FUN983243:FUQ983243 GEJ983243:GEM983243 GOF983243:GOI983243 GYB983243:GYE983243 HHX983243:HIA983243 HRT983243:HRW983243 IBP983243:IBS983243 ILL983243:ILO983243 IVH983243:IVK983243 JFD983243:JFG983243 JOZ983243:JPC983243 JYV983243:JYY983243 KIR983243:KIU983243 KSN983243:KSQ983243 LCJ983243:LCM983243 LMF983243:LMI983243 LWB983243:LWE983243 MFX983243:MGA983243 MPT983243:MPW983243 MZP983243:MZS983243 NJL983243:NJO983243 NTH983243:NTK983243 ODD983243:ODG983243 OMZ983243:ONC983243 OWV983243:OWY983243 PGR983243:PGU983243 PQN983243:PQQ983243 QAJ983243:QAM983243 QKF983243:QKI983243 QUB983243:QUE983243 RDX983243:REA983243 RNT983243:RNW983243 RXP983243:RXS983243 SHL983243:SHO983243 SRH983243:SRK983243 TBD983243:TBG983243 TKZ983243:TLC983243 TUV983243:TUY983243 UER983243:UEU983243 UON983243:UOQ983243 UYJ983243:UYM983243 VIF983243:VII983243 VSB983243:VSE983243 WBX983243:WCA983243 WLT983243:WLW983243 WVP983243:WVS983243 WLY983307:WMD983310 JD255:JG257 SZ255:TC257 ACV255:ACY257 AMR255:AMU257 AWN255:AWQ257 BGJ255:BGM257 BQF255:BQI257 CAB255:CAE257 CJX255:CKA257 CTT255:CTW257 DDP255:DDS257 DNL255:DNO257 DXH255:DXK257 EHD255:EHG257 EQZ255:ERC257 FAV255:FAY257 FKR255:FKU257 FUN255:FUQ257 GEJ255:GEM257 GOF255:GOI257 GYB255:GYE257 HHX255:HIA257 HRT255:HRW257 IBP255:IBS257 ILL255:ILO257 IVH255:IVK257 JFD255:JFG257 JOZ255:JPC257 JYV255:JYY257 KIR255:KIU257 KSN255:KSQ257 LCJ255:LCM257 LMF255:LMI257 LWB255:LWE257 MFX255:MGA257 MPT255:MPW257 MZP255:MZS257 NJL255:NJO257 NTH255:NTK257 ODD255:ODG257 OMZ255:ONC257 OWV255:OWY257 PGR255:PGU257 PQN255:PQQ257 QAJ255:QAM257 QKF255:QKI257 QUB255:QUE257 RDX255:REA257 RNT255:RNW257 RXP255:RXS257 SHL255:SHO257 SRH255:SRK257 TBD255:TBG257 TKZ255:TLC257 TUV255:TUY257 UER255:UEU257 UON255:UOQ257 UYJ255:UYM257 VIF255:VII257 VSB255:VSE257 WBX255:WCA257 WLT255:WLW257 WVP255:WVS257 H65743:K65745 JD65741:JG65743 SZ65741:TC65743 ACV65741:ACY65743 AMR65741:AMU65743 AWN65741:AWQ65743 BGJ65741:BGM65743 BQF65741:BQI65743 CAB65741:CAE65743 CJX65741:CKA65743 CTT65741:CTW65743 DDP65741:DDS65743 DNL65741:DNO65743 DXH65741:DXK65743 EHD65741:EHG65743 EQZ65741:ERC65743 FAV65741:FAY65743 FKR65741:FKU65743 FUN65741:FUQ65743 GEJ65741:GEM65743 GOF65741:GOI65743 GYB65741:GYE65743 HHX65741:HIA65743 HRT65741:HRW65743 IBP65741:IBS65743 ILL65741:ILO65743 IVH65741:IVK65743 JFD65741:JFG65743 JOZ65741:JPC65743 JYV65741:JYY65743 KIR65741:KIU65743 KSN65741:KSQ65743 LCJ65741:LCM65743 LMF65741:LMI65743 LWB65741:LWE65743 MFX65741:MGA65743 MPT65741:MPW65743 MZP65741:MZS65743 NJL65741:NJO65743 NTH65741:NTK65743 ODD65741:ODG65743 OMZ65741:ONC65743 OWV65741:OWY65743 PGR65741:PGU65743 PQN65741:PQQ65743 QAJ65741:QAM65743 QKF65741:QKI65743 QUB65741:QUE65743 RDX65741:REA65743 RNT65741:RNW65743 RXP65741:RXS65743 SHL65741:SHO65743 SRH65741:SRK65743 TBD65741:TBG65743 TKZ65741:TLC65743 TUV65741:TUY65743 UER65741:UEU65743 UON65741:UOQ65743 UYJ65741:UYM65743 VIF65741:VII65743 VSB65741:VSE65743 WBX65741:WCA65743 WLT65741:WLW65743 WVP65741:WVS65743 H131279:K131281 JD131277:JG131279 SZ131277:TC131279 ACV131277:ACY131279 AMR131277:AMU131279 AWN131277:AWQ131279 BGJ131277:BGM131279 BQF131277:BQI131279 CAB131277:CAE131279 CJX131277:CKA131279 CTT131277:CTW131279 DDP131277:DDS131279 DNL131277:DNO131279 DXH131277:DXK131279 EHD131277:EHG131279 EQZ131277:ERC131279 FAV131277:FAY131279 FKR131277:FKU131279 FUN131277:FUQ131279 GEJ131277:GEM131279 GOF131277:GOI131279 GYB131277:GYE131279 HHX131277:HIA131279 HRT131277:HRW131279 IBP131277:IBS131279 ILL131277:ILO131279 IVH131277:IVK131279 JFD131277:JFG131279 JOZ131277:JPC131279 JYV131277:JYY131279 KIR131277:KIU131279 KSN131277:KSQ131279 LCJ131277:LCM131279 LMF131277:LMI131279 LWB131277:LWE131279 MFX131277:MGA131279 MPT131277:MPW131279 MZP131277:MZS131279 NJL131277:NJO131279 NTH131277:NTK131279 ODD131277:ODG131279 OMZ131277:ONC131279 OWV131277:OWY131279 PGR131277:PGU131279 PQN131277:PQQ131279 QAJ131277:QAM131279 QKF131277:QKI131279 QUB131277:QUE131279 RDX131277:REA131279 RNT131277:RNW131279 RXP131277:RXS131279 SHL131277:SHO131279 SRH131277:SRK131279 TBD131277:TBG131279 TKZ131277:TLC131279 TUV131277:TUY131279 UER131277:UEU131279 UON131277:UOQ131279 UYJ131277:UYM131279 VIF131277:VII131279 VSB131277:VSE131279 WBX131277:WCA131279 WLT131277:WLW131279 WVP131277:WVS131279 H196815:K196817 JD196813:JG196815 SZ196813:TC196815 ACV196813:ACY196815 AMR196813:AMU196815 AWN196813:AWQ196815 BGJ196813:BGM196815 BQF196813:BQI196815 CAB196813:CAE196815 CJX196813:CKA196815 CTT196813:CTW196815 DDP196813:DDS196815 DNL196813:DNO196815 DXH196813:DXK196815 EHD196813:EHG196815 EQZ196813:ERC196815 FAV196813:FAY196815 FKR196813:FKU196815 FUN196813:FUQ196815 GEJ196813:GEM196815 GOF196813:GOI196815 GYB196813:GYE196815 HHX196813:HIA196815 HRT196813:HRW196815 IBP196813:IBS196815 ILL196813:ILO196815 IVH196813:IVK196815 JFD196813:JFG196815 JOZ196813:JPC196815 JYV196813:JYY196815 KIR196813:KIU196815 KSN196813:KSQ196815 LCJ196813:LCM196815 LMF196813:LMI196815 LWB196813:LWE196815 MFX196813:MGA196815 MPT196813:MPW196815 MZP196813:MZS196815 NJL196813:NJO196815 NTH196813:NTK196815 ODD196813:ODG196815 OMZ196813:ONC196815 OWV196813:OWY196815 PGR196813:PGU196815 PQN196813:PQQ196815 QAJ196813:QAM196815 QKF196813:QKI196815 QUB196813:QUE196815 RDX196813:REA196815 RNT196813:RNW196815 RXP196813:RXS196815 SHL196813:SHO196815 SRH196813:SRK196815 TBD196813:TBG196815 TKZ196813:TLC196815 TUV196813:TUY196815 UER196813:UEU196815 UON196813:UOQ196815 UYJ196813:UYM196815 VIF196813:VII196815 VSB196813:VSE196815 WBX196813:WCA196815 WLT196813:WLW196815 WVP196813:WVS196815 H262351:K262353 JD262349:JG262351 SZ262349:TC262351 ACV262349:ACY262351 AMR262349:AMU262351 AWN262349:AWQ262351 BGJ262349:BGM262351 BQF262349:BQI262351 CAB262349:CAE262351 CJX262349:CKA262351 CTT262349:CTW262351 DDP262349:DDS262351 DNL262349:DNO262351 DXH262349:DXK262351 EHD262349:EHG262351 EQZ262349:ERC262351 FAV262349:FAY262351 FKR262349:FKU262351 FUN262349:FUQ262351 GEJ262349:GEM262351 GOF262349:GOI262351 GYB262349:GYE262351 HHX262349:HIA262351 HRT262349:HRW262351 IBP262349:IBS262351 ILL262349:ILO262351 IVH262349:IVK262351 JFD262349:JFG262351 JOZ262349:JPC262351 JYV262349:JYY262351 KIR262349:KIU262351 KSN262349:KSQ262351 LCJ262349:LCM262351 LMF262349:LMI262351 LWB262349:LWE262351 MFX262349:MGA262351 MPT262349:MPW262351 MZP262349:MZS262351 NJL262349:NJO262351 NTH262349:NTK262351 ODD262349:ODG262351 OMZ262349:ONC262351 OWV262349:OWY262351 PGR262349:PGU262351 PQN262349:PQQ262351 QAJ262349:QAM262351 QKF262349:QKI262351 QUB262349:QUE262351 RDX262349:REA262351 RNT262349:RNW262351 RXP262349:RXS262351 SHL262349:SHO262351 SRH262349:SRK262351 TBD262349:TBG262351 TKZ262349:TLC262351 TUV262349:TUY262351 UER262349:UEU262351 UON262349:UOQ262351 UYJ262349:UYM262351 VIF262349:VII262351 VSB262349:VSE262351 WBX262349:WCA262351 WLT262349:WLW262351 WVP262349:WVS262351 H327887:K327889 JD327885:JG327887 SZ327885:TC327887 ACV327885:ACY327887 AMR327885:AMU327887 AWN327885:AWQ327887 BGJ327885:BGM327887 BQF327885:BQI327887 CAB327885:CAE327887 CJX327885:CKA327887 CTT327885:CTW327887 DDP327885:DDS327887 DNL327885:DNO327887 DXH327885:DXK327887 EHD327885:EHG327887 EQZ327885:ERC327887 FAV327885:FAY327887 FKR327885:FKU327887 FUN327885:FUQ327887 GEJ327885:GEM327887 GOF327885:GOI327887 GYB327885:GYE327887 HHX327885:HIA327887 HRT327885:HRW327887 IBP327885:IBS327887 ILL327885:ILO327887 IVH327885:IVK327887 JFD327885:JFG327887 JOZ327885:JPC327887 JYV327885:JYY327887 KIR327885:KIU327887 KSN327885:KSQ327887 LCJ327885:LCM327887 LMF327885:LMI327887 LWB327885:LWE327887 MFX327885:MGA327887 MPT327885:MPW327887 MZP327885:MZS327887 NJL327885:NJO327887 NTH327885:NTK327887 ODD327885:ODG327887 OMZ327885:ONC327887 OWV327885:OWY327887 PGR327885:PGU327887 PQN327885:PQQ327887 QAJ327885:QAM327887 QKF327885:QKI327887 QUB327885:QUE327887 RDX327885:REA327887 RNT327885:RNW327887 RXP327885:RXS327887 SHL327885:SHO327887 SRH327885:SRK327887 TBD327885:TBG327887 TKZ327885:TLC327887 TUV327885:TUY327887 UER327885:UEU327887 UON327885:UOQ327887 UYJ327885:UYM327887 VIF327885:VII327887 VSB327885:VSE327887 WBX327885:WCA327887 WLT327885:WLW327887 WVP327885:WVS327887 H393423:K393425 JD393421:JG393423 SZ393421:TC393423 ACV393421:ACY393423 AMR393421:AMU393423 AWN393421:AWQ393423 BGJ393421:BGM393423 BQF393421:BQI393423 CAB393421:CAE393423 CJX393421:CKA393423 CTT393421:CTW393423 DDP393421:DDS393423 DNL393421:DNO393423 DXH393421:DXK393423 EHD393421:EHG393423 EQZ393421:ERC393423 FAV393421:FAY393423 FKR393421:FKU393423 FUN393421:FUQ393423 GEJ393421:GEM393423 GOF393421:GOI393423 GYB393421:GYE393423 HHX393421:HIA393423 HRT393421:HRW393423 IBP393421:IBS393423 ILL393421:ILO393423 IVH393421:IVK393423 JFD393421:JFG393423 JOZ393421:JPC393423 JYV393421:JYY393423 KIR393421:KIU393423 KSN393421:KSQ393423 LCJ393421:LCM393423 LMF393421:LMI393423 LWB393421:LWE393423 MFX393421:MGA393423 MPT393421:MPW393423 MZP393421:MZS393423 NJL393421:NJO393423 NTH393421:NTK393423 ODD393421:ODG393423 OMZ393421:ONC393423 OWV393421:OWY393423 PGR393421:PGU393423 PQN393421:PQQ393423 QAJ393421:QAM393423 QKF393421:QKI393423 QUB393421:QUE393423 RDX393421:REA393423 RNT393421:RNW393423 RXP393421:RXS393423 SHL393421:SHO393423 SRH393421:SRK393423 TBD393421:TBG393423 TKZ393421:TLC393423 TUV393421:TUY393423 UER393421:UEU393423 UON393421:UOQ393423 UYJ393421:UYM393423 VIF393421:VII393423 VSB393421:VSE393423 WBX393421:WCA393423 WLT393421:WLW393423 WVP393421:WVS393423 H458959:K458961 JD458957:JG458959 SZ458957:TC458959 ACV458957:ACY458959 AMR458957:AMU458959 AWN458957:AWQ458959 BGJ458957:BGM458959 BQF458957:BQI458959 CAB458957:CAE458959 CJX458957:CKA458959 CTT458957:CTW458959 DDP458957:DDS458959 DNL458957:DNO458959 DXH458957:DXK458959 EHD458957:EHG458959 EQZ458957:ERC458959 FAV458957:FAY458959 FKR458957:FKU458959 FUN458957:FUQ458959 GEJ458957:GEM458959 GOF458957:GOI458959 GYB458957:GYE458959 HHX458957:HIA458959 HRT458957:HRW458959 IBP458957:IBS458959 ILL458957:ILO458959 IVH458957:IVK458959 JFD458957:JFG458959 JOZ458957:JPC458959 JYV458957:JYY458959 KIR458957:KIU458959 KSN458957:KSQ458959 LCJ458957:LCM458959 LMF458957:LMI458959 LWB458957:LWE458959 MFX458957:MGA458959 MPT458957:MPW458959 MZP458957:MZS458959 NJL458957:NJO458959 NTH458957:NTK458959 ODD458957:ODG458959 OMZ458957:ONC458959 OWV458957:OWY458959 PGR458957:PGU458959 PQN458957:PQQ458959 QAJ458957:QAM458959 QKF458957:QKI458959 QUB458957:QUE458959 RDX458957:REA458959 RNT458957:RNW458959 RXP458957:RXS458959 SHL458957:SHO458959 SRH458957:SRK458959 TBD458957:TBG458959 TKZ458957:TLC458959 TUV458957:TUY458959 UER458957:UEU458959 UON458957:UOQ458959 UYJ458957:UYM458959 VIF458957:VII458959 VSB458957:VSE458959 WBX458957:WCA458959 WLT458957:WLW458959 WVP458957:WVS458959 H524495:K524497 JD524493:JG524495 SZ524493:TC524495 ACV524493:ACY524495 AMR524493:AMU524495 AWN524493:AWQ524495 BGJ524493:BGM524495 BQF524493:BQI524495 CAB524493:CAE524495 CJX524493:CKA524495 CTT524493:CTW524495 DDP524493:DDS524495 DNL524493:DNO524495 DXH524493:DXK524495 EHD524493:EHG524495 EQZ524493:ERC524495 FAV524493:FAY524495 FKR524493:FKU524495 FUN524493:FUQ524495 GEJ524493:GEM524495 GOF524493:GOI524495 GYB524493:GYE524495 HHX524493:HIA524495 HRT524493:HRW524495 IBP524493:IBS524495 ILL524493:ILO524495 IVH524493:IVK524495 JFD524493:JFG524495 JOZ524493:JPC524495 JYV524493:JYY524495 KIR524493:KIU524495 KSN524493:KSQ524495 LCJ524493:LCM524495 LMF524493:LMI524495 LWB524493:LWE524495 MFX524493:MGA524495 MPT524493:MPW524495 MZP524493:MZS524495 NJL524493:NJO524495 NTH524493:NTK524495 ODD524493:ODG524495 OMZ524493:ONC524495 OWV524493:OWY524495 PGR524493:PGU524495 PQN524493:PQQ524495 QAJ524493:QAM524495 QKF524493:QKI524495 QUB524493:QUE524495 RDX524493:REA524495 RNT524493:RNW524495 RXP524493:RXS524495 SHL524493:SHO524495 SRH524493:SRK524495 TBD524493:TBG524495 TKZ524493:TLC524495 TUV524493:TUY524495 UER524493:UEU524495 UON524493:UOQ524495 UYJ524493:UYM524495 VIF524493:VII524495 VSB524493:VSE524495 WBX524493:WCA524495 WLT524493:WLW524495 WVP524493:WVS524495 H590031:K590033 JD590029:JG590031 SZ590029:TC590031 ACV590029:ACY590031 AMR590029:AMU590031 AWN590029:AWQ590031 BGJ590029:BGM590031 BQF590029:BQI590031 CAB590029:CAE590031 CJX590029:CKA590031 CTT590029:CTW590031 DDP590029:DDS590031 DNL590029:DNO590031 DXH590029:DXK590031 EHD590029:EHG590031 EQZ590029:ERC590031 FAV590029:FAY590031 FKR590029:FKU590031 FUN590029:FUQ590031 GEJ590029:GEM590031 GOF590029:GOI590031 GYB590029:GYE590031 HHX590029:HIA590031 HRT590029:HRW590031 IBP590029:IBS590031 ILL590029:ILO590031 IVH590029:IVK590031 JFD590029:JFG590031 JOZ590029:JPC590031 JYV590029:JYY590031 KIR590029:KIU590031 KSN590029:KSQ590031 LCJ590029:LCM590031 LMF590029:LMI590031 LWB590029:LWE590031 MFX590029:MGA590031 MPT590029:MPW590031 MZP590029:MZS590031 NJL590029:NJO590031 NTH590029:NTK590031 ODD590029:ODG590031 OMZ590029:ONC590031 OWV590029:OWY590031 PGR590029:PGU590031 PQN590029:PQQ590031 QAJ590029:QAM590031 QKF590029:QKI590031 QUB590029:QUE590031 RDX590029:REA590031 RNT590029:RNW590031 RXP590029:RXS590031 SHL590029:SHO590031 SRH590029:SRK590031 TBD590029:TBG590031 TKZ590029:TLC590031 TUV590029:TUY590031 UER590029:UEU590031 UON590029:UOQ590031 UYJ590029:UYM590031 VIF590029:VII590031 VSB590029:VSE590031 WBX590029:WCA590031 WLT590029:WLW590031 WVP590029:WVS590031 H655567:K655569 JD655565:JG655567 SZ655565:TC655567 ACV655565:ACY655567 AMR655565:AMU655567 AWN655565:AWQ655567 BGJ655565:BGM655567 BQF655565:BQI655567 CAB655565:CAE655567 CJX655565:CKA655567 CTT655565:CTW655567 DDP655565:DDS655567 DNL655565:DNO655567 DXH655565:DXK655567 EHD655565:EHG655567 EQZ655565:ERC655567 FAV655565:FAY655567 FKR655565:FKU655567 FUN655565:FUQ655567 GEJ655565:GEM655567 GOF655565:GOI655567 GYB655565:GYE655567 HHX655565:HIA655567 HRT655565:HRW655567 IBP655565:IBS655567 ILL655565:ILO655567 IVH655565:IVK655567 JFD655565:JFG655567 JOZ655565:JPC655567 JYV655565:JYY655567 KIR655565:KIU655567 KSN655565:KSQ655567 LCJ655565:LCM655567 LMF655565:LMI655567 LWB655565:LWE655567 MFX655565:MGA655567 MPT655565:MPW655567 MZP655565:MZS655567 NJL655565:NJO655567 NTH655565:NTK655567 ODD655565:ODG655567 OMZ655565:ONC655567 OWV655565:OWY655567 PGR655565:PGU655567 PQN655565:PQQ655567 QAJ655565:QAM655567 QKF655565:QKI655567 QUB655565:QUE655567 RDX655565:REA655567 RNT655565:RNW655567 RXP655565:RXS655567 SHL655565:SHO655567 SRH655565:SRK655567 TBD655565:TBG655567 TKZ655565:TLC655567 TUV655565:TUY655567 UER655565:UEU655567 UON655565:UOQ655567 UYJ655565:UYM655567 VIF655565:VII655567 VSB655565:VSE655567 WBX655565:WCA655567 WLT655565:WLW655567 WVP655565:WVS655567 H721103:K721105 JD721101:JG721103 SZ721101:TC721103 ACV721101:ACY721103 AMR721101:AMU721103 AWN721101:AWQ721103 BGJ721101:BGM721103 BQF721101:BQI721103 CAB721101:CAE721103 CJX721101:CKA721103 CTT721101:CTW721103 DDP721101:DDS721103 DNL721101:DNO721103 DXH721101:DXK721103 EHD721101:EHG721103 EQZ721101:ERC721103 FAV721101:FAY721103 FKR721101:FKU721103 FUN721101:FUQ721103 GEJ721101:GEM721103 GOF721101:GOI721103 GYB721101:GYE721103 HHX721101:HIA721103 HRT721101:HRW721103 IBP721101:IBS721103 ILL721101:ILO721103 IVH721101:IVK721103 JFD721101:JFG721103 JOZ721101:JPC721103 JYV721101:JYY721103 KIR721101:KIU721103 KSN721101:KSQ721103 LCJ721101:LCM721103 LMF721101:LMI721103 LWB721101:LWE721103 MFX721101:MGA721103 MPT721101:MPW721103 MZP721101:MZS721103 NJL721101:NJO721103 NTH721101:NTK721103 ODD721101:ODG721103 OMZ721101:ONC721103 OWV721101:OWY721103 PGR721101:PGU721103 PQN721101:PQQ721103 QAJ721101:QAM721103 QKF721101:QKI721103 QUB721101:QUE721103 RDX721101:REA721103 RNT721101:RNW721103 RXP721101:RXS721103 SHL721101:SHO721103 SRH721101:SRK721103 TBD721101:TBG721103 TKZ721101:TLC721103 TUV721101:TUY721103 UER721101:UEU721103 UON721101:UOQ721103 UYJ721101:UYM721103 VIF721101:VII721103 VSB721101:VSE721103 WBX721101:WCA721103 WLT721101:WLW721103 WVP721101:WVS721103 H786639:K786641 JD786637:JG786639 SZ786637:TC786639 ACV786637:ACY786639 AMR786637:AMU786639 AWN786637:AWQ786639 BGJ786637:BGM786639 BQF786637:BQI786639 CAB786637:CAE786639 CJX786637:CKA786639 CTT786637:CTW786639 DDP786637:DDS786639 DNL786637:DNO786639 DXH786637:DXK786639 EHD786637:EHG786639 EQZ786637:ERC786639 FAV786637:FAY786639 FKR786637:FKU786639 FUN786637:FUQ786639 GEJ786637:GEM786639 GOF786637:GOI786639 GYB786637:GYE786639 HHX786637:HIA786639 HRT786637:HRW786639 IBP786637:IBS786639 ILL786637:ILO786639 IVH786637:IVK786639 JFD786637:JFG786639 JOZ786637:JPC786639 JYV786637:JYY786639 KIR786637:KIU786639 KSN786637:KSQ786639 LCJ786637:LCM786639 LMF786637:LMI786639 LWB786637:LWE786639 MFX786637:MGA786639 MPT786637:MPW786639 MZP786637:MZS786639 NJL786637:NJO786639 NTH786637:NTK786639 ODD786637:ODG786639 OMZ786637:ONC786639 OWV786637:OWY786639 PGR786637:PGU786639 PQN786637:PQQ786639 QAJ786637:QAM786639 QKF786637:QKI786639 QUB786637:QUE786639 RDX786637:REA786639 RNT786637:RNW786639 RXP786637:RXS786639 SHL786637:SHO786639 SRH786637:SRK786639 TBD786637:TBG786639 TKZ786637:TLC786639 TUV786637:TUY786639 UER786637:UEU786639 UON786637:UOQ786639 UYJ786637:UYM786639 VIF786637:VII786639 VSB786637:VSE786639 WBX786637:WCA786639 WLT786637:WLW786639 WVP786637:WVS786639 H852175:K852177 JD852173:JG852175 SZ852173:TC852175 ACV852173:ACY852175 AMR852173:AMU852175 AWN852173:AWQ852175 BGJ852173:BGM852175 BQF852173:BQI852175 CAB852173:CAE852175 CJX852173:CKA852175 CTT852173:CTW852175 DDP852173:DDS852175 DNL852173:DNO852175 DXH852173:DXK852175 EHD852173:EHG852175 EQZ852173:ERC852175 FAV852173:FAY852175 FKR852173:FKU852175 FUN852173:FUQ852175 GEJ852173:GEM852175 GOF852173:GOI852175 GYB852173:GYE852175 HHX852173:HIA852175 HRT852173:HRW852175 IBP852173:IBS852175 ILL852173:ILO852175 IVH852173:IVK852175 JFD852173:JFG852175 JOZ852173:JPC852175 JYV852173:JYY852175 KIR852173:KIU852175 KSN852173:KSQ852175 LCJ852173:LCM852175 LMF852173:LMI852175 LWB852173:LWE852175 MFX852173:MGA852175 MPT852173:MPW852175 MZP852173:MZS852175 NJL852173:NJO852175 NTH852173:NTK852175 ODD852173:ODG852175 OMZ852173:ONC852175 OWV852173:OWY852175 PGR852173:PGU852175 PQN852173:PQQ852175 QAJ852173:QAM852175 QKF852173:QKI852175 QUB852173:QUE852175 RDX852173:REA852175 RNT852173:RNW852175 RXP852173:RXS852175 SHL852173:SHO852175 SRH852173:SRK852175 TBD852173:TBG852175 TKZ852173:TLC852175 TUV852173:TUY852175 UER852173:UEU852175 UON852173:UOQ852175 UYJ852173:UYM852175 VIF852173:VII852175 VSB852173:VSE852175 WBX852173:WCA852175 WLT852173:WLW852175 WVP852173:WVS852175 H917711:K917713 JD917709:JG917711 SZ917709:TC917711 ACV917709:ACY917711 AMR917709:AMU917711 AWN917709:AWQ917711 BGJ917709:BGM917711 BQF917709:BQI917711 CAB917709:CAE917711 CJX917709:CKA917711 CTT917709:CTW917711 DDP917709:DDS917711 DNL917709:DNO917711 DXH917709:DXK917711 EHD917709:EHG917711 EQZ917709:ERC917711 FAV917709:FAY917711 FKR917709:FKU917711 FUN917709:FUQ917711 GEJ917709:GEM917711 GOF917709:GOI917711 GYB917709:GYE917711 HHX917709:HIA917711 HRT917709:HRW917711 IBP917709:IBS917711 ILL917709:ILO917711 IVH917709:IVK917711 JFD917709:JFG917711 JOZ917709:JPC917711 JYV917709:JYY917711 KIR917709:KIU917711 KSN917709:KSQ917711 LCJ917709:LCM917711 LMF917709:LMI917711 LWB917709:LWE917711 MFX917709:MGA917711 MPT917709:MPW917711 MZP917709:MZS917711 NJL917709:NJO917711 NTH917709:NTK917711 ODD917709:ODG917711 OMZ917709:ONC917711 OWV917709:OWY917711 PGR917709:PGU917711 PQN917709:PQQ917711 QAJ917709:QAM917711 QKF917709:QKI917711 QUB917709:QUE917711 RDX917709:REA917711 RNT917709:RNW917711 RXP917709:RXS917711 SHL917709:SHO917711 SRH917709:SRK917711 TBD917709:TBG917711 TKZ917709:TLC917711 TUV917709:TUY917711 UER917709:UEU917711 UON917709:UOQ917711 UYJ917709:UYM917711 VIF917709:VII917711 VSB917709:VSE917711 WBX917709:WCA917711 WLT917709:WLW917711 WVP917709:WVS917711 H983247:K983249 JD983245:JG983247 SZ983245:TC983247 ACV983245:ACY983247 AMR983245:AMU983247 AWN983245:AWQ983247 BGJ983245:BGM983247 BQF983245:BQI983247 CAB983245:CAE983247 CJX983245:CKA983247 CTT983245:CTW983247 DDP983245:DDS983247 DNL983245:DNO983247 DXH983245:DXK983247 EHD983245:EHG983247 EQZ983245:ERC983247 FAV983245:FAY983247 FKR983245:FKU983247 FUN983245:FUQ983247 GEJ983245:GEM983247 GOF983245:GOI983247 GYB983245:GYE983247 HHX983245:HIA983247 HRT983245:HRW983247 IBP983245:IBS983247 ILL983245:ILO983247 IVH983245:IVK983247 JFD983245:JFG983247 JOZ983245:JPC983247 JYV983245:JYY983247 KIR983245:KIU983247 KSN983245:KSQ983247 LCJ983245:LCM983247 LMF983245:LMI983247 LWB983245:LWE983247 MFX983245:MGA983247 MPT983245:MPW983247 MZP983245:MZS983247 NJL983245:NJO983247 NTH983245:NTK983247 ODD983245:ODG983247 OMZ983245:ONC983247 OWV983245:OWY983247 PGR983245:PGU983247 PQN983245:PQQ983247 QAJ983245:QAM983247 QKF983245:QKI983247 QUB983245:QUE983247 RDX983245:REA983247 RNT983245:RNW983247 RXP983245:RXS983247 SHL983245:SHO983247 SRH983245:SRK983247 TBD983245:TBG983247 TKZ983245:TLC983247 TUV983245:TUY983247 UER983245:UEU983247 UON983245:UOQ983247 UYJ983245:UYM983247 VIF983245:VII983247 VSB983245:VSE983247 WBX983245:WCA983247 WLT983245:WLW983247 WVP983245:WVS983247 M65750:R65754 JI65748:JN65752 TE65748:TJ65752 ADA65748:ADF65752 AMW65748:ANB65752 AWS65748:AWX65752 BGO65748:BGT65752 BQK65748:BQP65752 CAG65748:CAL65752 CKC65748:CKH65752 CTY65748:CUD65752 DDU65748:DDZ65752 DNQ65748:DNV65752 DXM65748:DXR65752 EHI65748:EHN65752 ERE65748:ERJ65752 FBA65748:FBF65752 FKW65748:FLB65752 FUS65748:FUX65752 GEO65748:GET65752 GOK65748:GOP65752 GYG65748:GYL65752 HIC65748:HIH65752 HRY65748:HSD65752 IBU65748:IBZ65752 ILQ65748:ILV65752 IVM65748:IVR65752 JFI65748:JFN65752 JPE65748:JPJ65752 JZA65748:JZF65752 KIW65748:KJB65752 KSS65748:KSX65752 LCO65748:LCT65752 LMK65748:LMP65752 LWG65748:LWL65752 MGC65748:MGH65752 MPY65748:MQD65752 MZU65748:MZZ65752 NJQ65748:NJV65752 NTM65748:NTR65752 ODI65748:ODN65752 ONE65748:ONJ65752 OXA65748:OXF65752 PGW65748:PHB65752 PQS65748:PQX65752 QAO65748:QAT65752 QKK65748:QKP65752 QUG65748:QUL65752 REC65748:REH65752 RNY65748:ROD65752 RXU65748:RXZ65752 SHQ65748:SHV65752 SRM65748:SRR65752 TBI65748:TBN65752 TLE65748:TLJ65752 TVA65748:TVF65752 UEW65748:UFB65752 UOS65748:UOX65752 UYO65748:UYT65752 VIK65748:VIP65752 VSG65748:VSL65752 WCC65748:WCH65752 WLY65748:WMD65752 WVU65748:WVZ65752 M131286:R131290 JI131284:JN131288 TE131284:TJ131288 ADA131284:ADF131288 AMW131284:ANB131288 AWS131284:AWX131288 BGO131284:BGT131288 BQK131284:BQP131288 CAG131284:CAL131288 CKC131284:CKH131288 CTY131284:CUD131288 DDU131284:DDZ131288 DNQ131284:DNV131288 DXM131284:DXR131288 EHI131284:EHN131288 ERE131284:ERJ131288 FBA131284:FBF131288 FKW131284:FLB131288 FUS131284:FUX131288 GEO131284:GET131288 GOK131284:GOP131288 GYG131284:GYL131288 HIC131284:HIH131288 HRY131284:HSD131288 IBU131284:IBZ131288 ILQ131284:ILV131288 IVM131284:IVR131288 JFI131284:JFN131288 JPE131284:JPJ131288 JZA131284:JZF131288 KIW131284:KJB131288 KSS131284:KSX131288 LCO131284:LCT131288 LMK131284:LMP131288 LWG131284:LWL131288 MGC131284:MGH131288 MPY131284:MQD131288 MZU131284:MZZ131288 NJQ131284:NJV131288 NTM131284:NTR131288 ODI131284:ODN131288 ONE131284:ONJ131288 OXA131284:OXF131288 PGW131284:PHB131288 PQS131284:PQX131288 QAO131284:QAT131288 QKK131284:QKP131288 QUG131284:QUL131288 REC131284:REH131288 RNY131284:ROD131288 RXU131284:RXZ131288 SHQ131284:SHV131288 SRM131284:SRR131288 TBI131284:TBN131288 TLE131284:TLJ131288 TVA131284:TVF131288 UEW131284:UFB131288 UOS131284:UOX131288 UYO131284:UYT131288 VIK131284:VIP131288 VSG131284:VSL131288 WCC131284:WCH131288 WLY131284:WMD131288 WVU131284:WVZ131288 M196822:R196826 JI196820:JN196824 TE196820:TJ196824 ADA196820:ADF196824 AMW196820:ANB196824 AWS196820:AWX196824 BGO196820:BGT196824 BQK196820:BQP196824 CAG196820:CAL196824 CKC196820:CKH196824 CTY196820:CUD196824 DDU196820:DDZ196824 DNQ196820:DNV196824 DXM196820:DXR196824 EHI196820:EHN196824 ERE196820:ERJ196824 FBA196820:FBF196824 FKW196820:FLB196824 FUS196820:FUX196824 GEO196820:GET196824 GOK196820:GOP196824 GYG196820:GYL196824 HIC196820:HIH196824 HRY196820:HSD196824 IBU196820:IBZ196824 ILQ196820:ILV196824 IVM196820:IVR196824 JFI196820:JFN196824 JPE196820:JPJ196824 JZA196820:JZF196824 KIW196820:KJB196824 KSS196820:KSX196824 LCO196820:LCT196824 LMK196820:LMP196824 LWG196820:LWL196824 MGC196820:MGH196824 MPY196820:MQD196824 MZU196820:MZZ196824 NJQ196820:NJV196824 NTM196820:NTR196824 ODI196820:ODN196824 ONE196820:ONJ196824 OXA196820:OXF196824 PGW196820:PHB196824 PQS196820:PQX196824 QAO196820:QAT196824 QKK196820:QKP196824 QUG196820:QUL196824 REC196820:REH196824 RNY196820:ROD196824 RXU196820:RXZ196824 SHQ196820:SHV196824 SRM196820:SRR196824 TBI196820:TBN196824 TLE196820:TLJ196824 TVA196820:TVF196824 UEW196820:UFB196824 UOS196820:UOX196824 UYO196820:UYT196824 VIK196820:VIP196824 VSG196820:VSL196824 WCC196820:WCH196824 WLY196820:WMD196824 WVU196820:WVZ196824 M262358:R262362 JI262356:JN262360 TE262356:TJ262360 ADA262356:ADF262360 AMW262356:ANB262360 AWS262356:AWX262360 BGO262356:BGT262360 BQK262356:BQP262360 CAG262356:CAL262360 CKC262356:CKH262360 CTY262356:CUD262360 DDU262356:DDZ262360 DNQ262356:DNV262360 DXM262356:DXR262360 EHI262356:EHN262360 ERE262356:ERJ262360 FBA262356:FBF262360 FKW262356:FLB262360 FUS262356:FUX262360 GEO262356:GET262360 GOK262356:GOP262360 GYG262356:GYL262360 HIC262356:HIH262360 HRY262356:HSD262360 IBU262356:IBZ262360 ILQ262356:ILV262360 IVM262356:IVR262360 JFI262356:JFN262360 JPE262356:JPJ262360 JZA262356:JZF262360 KIW262356:KJB262360 KSS262356:KSX262360 LCO262356:LCT262360 LMK262356:LMP262360 LWG262356:LWL262360 MGC262356:MGH262360 MPY262356:MQD262360 MZU262356:MZZ262360 NJQ262356:NJV262360 NTM262356:NTR262360 ODI262356:ODN262360 ONE262356:ONJ262360 OXA262356:OXF262360 PGW262356:PHB262360 PQS262356:PQX262360 QAO262356:QAT262360 QKK262356:QKP262360 QUG262356:QUL262360 REC262356:REH262360 RNY262356:ROD262360 RXU262356:RXZ262360 SHQ262356:SHV262360 SRM262356:SRR262360 TBI262356:TBN262360 TLE262356:TLJ262360 TVA262356:TVF262360 UEW262356:UFB262360 UOS262356:UOX262360 UYO262356:UYT262360 VIK262356:VIP262360 VSG262356:VSL262360 WCC262356:WCH262360 WLY262356:WMD262360 WVU262356:WVZ262360 M327894:R327898 JI327892:JN327896 TE327892:TJ327896 ADA327892:ADF327896 AMW327892:ANB327896 AWS327892:AWX327896 BGO327892:BGT327896 BQK327892:BQP327896 CAG327892:CAL327896 CKC327892:CKH327896 CTY327892:CUD327896 DDU327892:DDZ327896 DNQ327892:DNV327896 DXM327892:DXR327896 EHI327892:EHN327896 ERE327892:ERJ327896 FBA327892:FBF327896 FKW327892:FLB327896 FUS327892:FUX327896 GEO327892:GET327896 GOK327892:GOP327896 GYG327892:GYL327896 HIC327892:HIH327896 HRY327892:HSD327896 IBU327892:IBZ327896 ILQ327892:ILV327896 IVM327892:IVR327896 JFI327892:JFN327896 JPE327892:JPJ327896 JZA327892:JZF327896 KIW327892:KJB327896 KSS327892:KSX327896 LCO327892:LCT327896 LMK327892:LMP327896 LWG327892:LWL327896 MGC327892:MGH327896 MPY327892:MQD327896 MZU327892:MZZ327896 NJQ327892:NJV327896 NTM327892:NTR327896 ODI327892:ODN327896 ONE327892:ONJ327896 OXA327892:OXF327896 PGW327892:PHB327896 PQS327892:PQX327896 QAO327892:QAT327896 QKK327892:QKP327896 QUG327892:QUL327896 REC327892:REH327896 RNY327892:ROD327896 RXU327892:RXZ327896 SHQ327892:SHV327896 SRM327892:SRR327896 TBI327892:TBN327896 TLE327892:TLJ327896 TVA327892:TVF327896 UEW327892:UFB327896 UOS327892:UOX327896 UYO327892:UYT327896 VIK327892:VIP327896 VSG327892:VSL327896 WCC327892:WCH327896 WLY327892:WMD327896 WVU327892:WVZ327896 M393430:R393434 JI393428:JN393432 TE393428:TJ393432 ADA393428:ADF393432 AMW393428:ANB393432 AWS393428:AWX393432 BGO393428:BGT393432 BQK393428:BQP393432 CAG393428:CAL393432 CKC393428:CKH393432 CTY393428:CUD393432 DDU393428:DDZ393432 DNQ393428:DNV393432 DXM393428:DXR393432 EHI393428:EHN393432 ERE393428:ERJ393432 FBA393428:FBF393432 FKW393428:FLB393432 FUS393428:FUX393432 GEO393428:GET393432 GOK393428:GOP393432 GYG393428:GYL393432 HIC393428:HIH393432 HRY393428:HSD393432 IBU393428:IBZ393432 ILQ393428:ILV393432 IVM393428:IVR393432 JFI393428:JFN393432 JPE393428:JPJ393432 JZA393428:JZF393432 KIW393428:KJB393432 KSS393428:KSX393432 LCO393428:LCT393432 LMK393428:LMP393432 LWG393428:LWL393432 MGC393428:MGH393432 MPY393428:MQD393432 MZU393428:MZZ393432 NJQ393428:NJV393432 NTM393428:NTR393432 ODI393428:ODN393432 ONE393428:ONJ393432 OXA393428:OXF393432 PGW393428:PHB393432 PQS393428:PQX393432 QAO393428:QAT393432 QKK393428:QKP393432 QUG393428:QUL393432 REC393428:REH393432 RNY393428:ROD393432 RXU393428:RXZ393432 SHQ393428:SHV393432 SRM393428:SRR393432 TBI393428:TBN393432 TLE393428:TLJ393432 TVA393428:TVF393432 UEW393428:UFB393432 UOS393428:UOX393432 UYO393428:UYT393432 VIK393428:VIP393432 VSG393428:VSL393432 WCC393428:WCH393432 WLY393428:WMD393432 WVU393428:WVZ393432 M458966:R458970 JI458964:JN458968 TE458964:TJ458968 ADA458964:ADF458968 AMW458964:ANB458968 AWS458964:AWX458968 BGO458964:BGT458968 BQK458964:BQP458968 CAG458964:CAL458968 CKC458964:CKH458968 CTY458964:CUD458968 DDU458964:DDZ458968 DNQ458964:DNV458968 DXM458964:DXR458968 EHI458964:EHN458968 ERE458964:ERJ458968 FBA458964:FBF458968 FKW458964:FLB458968 FUS458964:FUX458968 GEO458964:GET458968 GOK458964:GOP458968 GYG458964:GYL458968 HIC458964:HIH458968 HRY458964:HSD458968 IBU458964:IBZ458968 ILQ458964:ILV458968 IVM458964:IVR458968 JFI458964:JFN458968 JPE458964:JPJ458968 JZA458964:JZF458968 KIW458964:KJB458968 KSS458964:KSX458968 LCO458964:LCT458968 LMK458964:LMP458968 LWG458964:LWL458968 MGC458964:MGH458968 MPY458964:MQD458968 MZU458964:MZZ458968 NJQ458964:NJV458968 NTM458964:NTR458968 ODI458964:ODN458968 ONE458964:ONJ458968 OXA458964:OXF458968 PGW458964:PHB458968 PQS458964:PQX458968 QAO458964:QAT458968 QKK458964:QKP458968 QUG458964:QUL458968 REC458964:REH458968 RNY458964:ROD458968 RXU458964:RXZ458968 SHQ458964:SHV458968 SRM458964:SRR458968 TBI458964:TBN458968 TLE458964:TLJ458968 TVA458964:TVF458968 UEW458964:UFB458968 UOS458964:UOX458968 UYO458964:UYT458968 VIK458964:VIP458968 VSG458964:VSL458968 WCC458964:WCH458968 WLY458964:WMD458968 WVU458964:WVZ458968 M524502:R524506 JI524500:JN524504 TE524500:TJ524504 ADA524500:ADF524504 AMW524500:ANB524504 AWS524500:AWX524504 BGO524500:BGT524504 BQK524500:BQP524504 CAG524500:CAL524504 CKC524500:CKH524504 CTY524500:CUD524504 DDU524500:DDZ524504 DNQ524500:DNV524504 DXM524500:DXR524504 EHI524500:EHN524504 ERE524500:ERJ524504 FBA524500:FBF524504 FKW524500:FLB524504 FUS524500:FUX524504 GEO524500:GET524504 GOK524500:GOP524504 GYG524500:GYL524504 HIC524500:HIH524504 HRY524500:HSD524504 IBU524500:IBZ524504 ILQ524500:ILV524504 IVM524500:IVR524504 JFI524500:JFN524504 JPE524500:JPJ524504 JZA524500:JZF524504 KIW524500:KJB524504 KSS524500:KSX524504 LCO524500:LCT524504 LMK524500:LMP524504 LWG524500:LWL524504 MGC524500:MGH524504 MPY524500:MQD524504 MZU524500:MZZ524504 NJQ524500:NJV524504 NTM524500:NTR524504 ODI524500:ODN524504 ONE524500:ONJ524504 OXA524500:OXF524504 PGW524500:PHB524504 PQS524500:PQX524504 QAO524500:QAT524504 QKK524500:QKP524504 QUG524500:QUL524504 REC524500:REH524504 RNY524500:ROD524504 RXU524500:RXZ524504 SHQ524500:SHV524504 SRM524500:SRR524504 TBI524500:TBN524504 TLE524500:TLJ524504 TVA524500:TVF524504 UEW524500:UFB524504 UOS524500:UOX524504 UYO524500:UYT524504 VIK524500:VIP524504 VSG524500:VSL524504 WCC524500:WCH524504 WLY524500:WMD524504 WVU524500:WVZ524504 M590038:R590042 JI590036:JN590040 TE590036:TJ590040 ADA590036:ADF590040 AMW590036:ANB590040 AWS590036:AWX590040 BGO590036:BGT590040 BQK590036:BQP590040 CAG590036:CAL590040 CKC590036:CKH590040 CTY590036:CUD590040 DDU590036:DDZ590040 DNQ590036:DNV590040 DXM590036:DXR590040 EHI590036:EHN590040 ERE590036:ERJ590040 FBA590036:FBF590040 FKW590036:FLB590040 FUS590036:FUX590040 GEO590036:GET590040 GOK590036:GOP590040 GYG590036:GYL590040 HIC590036:HIH590040 HRY590036:HSD590040 IBU590036:IBZ590040 ILQ590036:ILV590040 IVM590036:IVR590040 JFI590036:JFN590040 JPE590036:JPJ590040 JZA590036:JZF590040 KIW590036:KJB590040 KSS590036:KSX590040 LCO590036:LCT590040 LMK590036:LMP590040 LWG590036:LWL590040 MGC590036:MGH590040 MPY590036:MQD590040 MZU590036:MZZ590040 NJQ590036:NJV590040 NTM590036:NTR590040 ODI590036:ODN590040 ONE590036:ONJ590040 OXA590036:OXF590040 PGW590036:PHB590040 PQS590036:PQX590040 QAO590036:QAT590040 QKK590036:QKP590040 QUG590036:QUL590040 REC590036:REH590040 RNY590036:ROD590040 RXU590036:RXZ590040 SHQ590036:SHV590040 SRM590036:SRR590040 TBI590036:TBN590040 TLE590036:TLJ590040 TVA590036:TVF590040 UEW590036:UFB590040 UOS590036:UOX590040 UYO590036:UYT590040 VIK590036:VIP590040 VSG590036:VSL590040 WCC590036:WCH590040 WLY590036:WMD590040 WVU590036:WVZ590040 M655574:R655578 JI655572:JN655576 TE655572:TJ655576 ADA655572:ADF655576 AMW655572:ANB655576 AWS655572:AWX655576 BGO655572:BGT655576 BQK655572:BQP655576 CAG655572:CAL655576 CKC655572:CKH655576 CTY655572:CUD655576 DDU655572:DDZ655576 DNQ655572:DNV655576 DXM655572:DXR655576 EHI655572:EHN655576 ERE655572:ERJ655576 FBA655572:FBF655576 FKW655572:FLB655576 FUS655572:FUX655576 GEO655572:GET655576 GOK655572:GOP655576 GYG655572:GYL655576 HIC655572:HIH655576 HRY655572:HSD655576 IBU655572:IBZ655576 ILQ655572:ILV655576 IVM655572:IVR655576 JFI655572:JFN655576 JPE655572:JPJ655576 JZA655572:JZF655576 KIW655572:KJB655576 KSS655572:KSX655576 LCO655572:LCT655576 LMK655572:LMP655576 LWG655572:LWL655576 MGC655572:MGH655576 MPY655572:MQD655576 MZU655572:MZZ655576 NJQ655572:NJV655576 NTM655572:NTR655576 ODI655572:ODN655576 ONE655572:ONJ655576 OXA655572:OXF655576 PGW655572:PHB655576 PQS655572:PQX655576 QAO655572:QAT655576 QKK655572:QKP655576 QUG655572:QUL655576 REC655572:REH655576 RNY655572:ROD655576 RXU655572:RXZ655576 SHQ655572:SHV655576 SRM655572:SRR655576 TBI655572:TBN655576 TLE655572:TLJ655576 TVA655572:TVF655576 UEW655572:UFB655576 UOS655572:UOX655576 UYO655572:UYT655576 VIK655572:VIP655576 VSG655572:VSL655576 WCC655572:WCH655576 WLY655572:WMD655576 WVU655572:WVZ655576 M721110:R721114 JI721108:JN721112 TE721108:TJ721112 ADA721108:ADF721112 AMW721108:ANB721112 AWS721108:AWX721112 BGO721108:BGT721112 BQK721108:BQP721112 CAG721108:CAL721112 CKC721108:CKH721112 CTY721108:CUD721112 DDU721108:DDZ721112 DNQ721108:DNV721112 DXM721108:DXR721112 EHI721108:EHN721112 ERE721108:ERJ721112 FBA721108:FBF721112 FKW721108:FLB721112 FUS721108:FUX721112 GEO721108:GET721112 GOK721108:GOP721112 GYG721108:GYL721112 HIC721108:HIH721112 HRY721108:HSD721112 IBU721108:IBZ721112 ILQ721108:ILV721112 IVM721108:IVR721112 JFI721108:JFN721112 JPE721108:JPJ721112 JZA721108:JZF721112 KIW721108:KJB721112 KSS721108:KSX721112 LCO721108:LCT721112 LMK721108:LMP721112 LWG721108:LWL721112 MGC721108:MGH721112 MPY721108:MQD721112 MZU721108:MZZ721112 NJQ721108:NJV721112 NTM721108:NTR721112 ODI721108:ODN721112 ONE721108:ONJ721112 OXA721108:OXF721112 PGW721108:PHB721112 PQS721108:PQX721112 QAO721108:QAT721112 QKK721108:QKP721112 QUG721108:QUL721112 REC721108:REH721112 RNY721108:ROD721112 RXU721108:RXZ721112 SHQ721108:SHV721112 SRM721108:SRR721112 TBI721108:TBN721112 TLE721108:TLJ721112 TVA721108:TVF721112 UEW721108:UFB721112 UOS721108:UOX721112 UYO721108:UYT721112 VIK721108:VIP721112 VSG721108:VSL721112 WCC721108:WCH721112 WLY721108:WMD721112 WVU721108:WVZ721112 M786646:R786650 JI786644:JN786648 TE786644:TJ786648 ADA786644:ADF786648 AMW786644:ANB786648 AWS786644:AWX786648 BGO786644:BGT786648 BQK786644:BQP786648 CAG786644:CAL786648 CKC786644:CKH786648 CTY786644:CUD786648 DDU786644:DDZ786648 DNQ786644:DNV786648 DXM786644:DXR786648 EHI786644:EHN786648 ERE786644:ERJ786648 FBA786644:FBF786648 FKW786644:FLB786648 FUS786644:FUX786648 GEO786644:GET786648 GOK786644:GOP786648 GYG786644:GYL786648 HIC786644:HIH786648 HRY786644:HSD786648 IBU786644:IBZ786648 ILQ786644:ILV786648 IVM786644:IVR786648 JFI786644:JFN786648 JPE786644:JPJ786648 JZA786644:JZF786648 KIW786644:KJB786648 KSS786644:KSX786648 LCO786644:LCT786648 LMK786644:LMP786648 LWG786644:LWL786648 MGC786644:MGH786648 MPY786644:MQD786648 MZU786644:MZZ786648 NJQ786644:NJV786648 NTM786644:NTR786648 ODI786644:ODN786648 ONE786644:ONJ786648 OXA786644:OXF786648 PGW786644:PHB786648 PQS786644:PQX786648 QAO786644:QAT786648 QKK786644:QKP786648 QUG786644:QUL786648 REC786644:REH786648 RNY786644:ROD786648 RXU786644:RXZ786648 SHQ786644:SHV786648 SRM786644:SRR786648 TBI786644:TBN786648 TLE786644:TLJ786648 TVA786644:TVF786648 UEW786644:UFB786648 UOS786644:UOX786648 UYO786644:UYT786648 VIK786644:VIP786648 VSG786644:VSL786648 WCC786644:WCH786648 WLY786644:WMD786648 WVU786644:WVZ786648 M852182:R852186 JI852180:JN852184 TE852180:TJ852184 ADA852180:ADF852184 AMW852180:ANB852184 AWS852180:AWX852184 BGO852180:BGT852184 BQK852180:BQP852184 CAG852180:CAL852184 CKC852180:CKH852184 CTY852180:CUD852184 DDU852180:DDZ852184 DNQ852180:DNV852184 DXM852180:DXR852184 EHI852180:EHN852184 ERE852180:ERJ852184 FBA852180:FBF852184 FKW852180:FLB852184 FUS852180:FUX852184 GEO852180:GET852184 GOK852180:GOP852184 GYG852180:GYL852184 HIC852180:HIH852184 HRY852180:HSD852184 IBU852180:IBZ852184 ILQ852180:ILV852184 IVM852180:IVR852184 JFI852180:JFN852184 JPE852180:JPJ852184 JZA852180:JZF852184 KIW852180:KJB852184 KSS852180:KSX852184 LCO852180:LCT852184 LMK852180:LMP852184 LWG852180:LWL852184 MGC852180:MGH852184 MPY852180:MQD852184 MZU852180:MZZ852184 NJQ852180:NJV852184 NTM852180:NTR852184 ODI852180:ODN852184 ONE852180:ONJ852184 OXA852180:OXF852184 PGW852180:PHB852184 PQS852180:PQX852184 QAO852180:QAT852184 QKK852180:QKP852184 QUG852180:QUL852184 REC852180:REH852184 RNY852180:ROD852184 RXU852180:RXZ852184 SHQ852180:SHV852184 SRM852180:SRR852184 TBI852180:TBN852184 TLE852180:TLJ852184 TVA852180:TVF852184 UEW852180:UFB852184 UOS852180:UOX852184 UYO852180:UYT852184 VIK852180:VIP852184 VSG852180:VSL852184 WCC852180:WCH852184 WLY852180:WMD852184 WVU852180:WVZ852184 M917718:R917722 JI917716:JN917720 TE917716:TJ917720 ADA917716:ADF917720 AMW917716:ANB917720 AWS917716:AWX917720 BGO917716:BGT917720 BQK917716:BQP917720 CAG917716:CAL917720 CKC917716:CKH917720 CTY917716:CUD917720 DDU917716:DDZ917720 DNQ917716:DNV917720 DXM917716:DXR917720 EHI917716:EHN917720 ERE917716:ERJ917720 FBA917716:FBF917720 FKW917716:FLB917720 FUS917716:FUX917720 GEO917716:GET917720 GOK917716:GOP917720 GYG917716:GYL917720 HIC917716:HIH917720 HRY917716:HSD917720 IBU917716:IBZ917720 ILQ917716:ILV917720 IVM917716:IVR917720 JFI917716:JFN917720 JPE917716:JPJ917720 JZA917716:JZF917720 KIW917716:KJB917720 KSS917716:KSX917720 LCO917716:LCT917720 LMK917716:LMP917720 LWG917716:LWL917720 MGC917716:MGH917720 MPY917716:MQD917720 MZU917716:MZZ917720 NJQ917716:NJV917720 NTM917716:NTR917720 ODI917716:ODN917720 ONE917716:ONJ917720 OXA917716:OXF917720 PGW917716:PHB917720 PQS917716:PQX917720 QAO917716:QAT917720 QKK917716:QKP917720 QUG917716:QUL917720 REC917716:REH917720 RNY917716:ROD917720 RXU917716:RXZ917720 SHQ917716:SHV917720 SRM917716:SRR917720 TBI917716:TBN917720 TLE917716:TLJ917720 TVA917716:TVF917720 UEW917716:UFB917720 UOS917716:UOX917720 UYO917716:UYT917720 VIK917716:VIP917720 VSG917716:VSL917720 WCC917716:WCH917720 WLY917716:WMD917720 WVU917716:WVZ917720 M983254:R983258 JI983252:JN983256 TE983252:TJ983256 ADA983252:ADF983256 AMW983252:ANB983256 AWS983252:AWX983256 BGO983252:BGT983256 BQK983252:BQP983256 CAG983252:CAL983256 CKC983252:CKH983256 CTY983252:CUD983256 DDU983252:DDZ983256 DNQ983252:DNV983256 DXM983252:DXR983256 EHI983252:EHN983256 ERE983252:ERJ983256 FBA983252:FBF983256 FKW983252:FLB983256 FUS983252:FUX983256 GEO983252:GET983256 GOK983252:GOP983256 GYG983252:GYL983256 HIC983252:HIH983256 HRY983252:HSD983256 IBU983252:IBZ983256 ILQ983252:ILV983256 IVM983252:IVR983256 JFI983252:JFN983256 JPE983252:JPJ983256 JZA983252:JZF983256 KIW983252:KJB983256 KSS983252:KSX983256 LCO983252:LCT983256 LMK983252:LMP983256 LWG983252:LWL983256 MGC983252:MGH983256 MPY983252:MQD983256 MZU983252:MZZ983256 NJQ983252:NJV983256 NTM983252:NTR983256 ODI983252:ODN983256 ONE983252:ONJ983256 OXA983252:OXF983256 PGW983252:PHB983256 PQS983252:PQX983256 QAO983252:QAT983256 QKK983252:QKP983256 QUG983252:QUL983256 REC983252:REH983256 RNY983252:ROD983256 RXU983252:RXZ983256 SHQ983252:SHV983256 SRM983252:SRR983256 TBI983252:TBN983256 TLE983252:TLJ983256 TVA983252:TVF983256 UEW983252:UFB983256 UOS983252:UOX983256 UYO983252:UYT983256 VIK983252:VIP983256 VSG983252:VSL983256 WCC983252:WCH983256 WLY983252:WMD983256 WVU983252:WVZ983256 M65756:R65760 JI65754:JN65758 TE65754:TJ65758 ADA65754:ADF65758 AMW65754:ANB65758 AWS65754:AWX65758 BGO65754:BGT65758 BQK65754:BQP65758 CAG65754:CAL65758 CKC65754:CKH65758 CTY65754:CUD65758 DDU65754:DDZ65758 DNQ65754:DNV65758 DXM65754:DXR65758 EHI65754:EHN65758 ERE65754:ERJ65758 FBA65754:FBF65758 FKW65754:FLB65758 FUS65754:FUX65758 GEO65754:GET65758 GOK65754:GOP65758 GYG65754:GYL65758 HIC65754:HIH65758 HRY65754:HSD65758 IBU65754:IBZ65758 ILQ65754:ILV65758 IVM65754:IVR65758 JFI65754:JFN65758 JPE65754:JPJ65758 JZA65754:JZF65758 KIW65754:KJB65758 KSS65754:KSX65758 LCO65754:LCT65758 LMK65754:LMP65758 LWG65754:LWL65758 MGC65754:MGH65758 MPY65754:MQD65758 MZU65754:MZZ65758 NJQ65754:NJV65758 NTM65754:NTR65758 ODI65754:ODN65758 ONE65754:ONJ65758 OXA65754:OXF65758 PGW65754:PHB65758 PQS65754:PQX65758 QAO65754:QAT65758 QKK65754:QKP65758 QUG65754:QUL65758 REC65754:REH65758 RNY65754:ROD65758 RXU65754:RXZ65758 SHQ65754:SHV65758 SRM65754:SRR65758 TBI65754:TBN65758 TLE65754:TLJ65758 TVA65754:TVF65758 UEW65754:UFB65758 UOS65754:UOX65758 UYO65754:UYT65758 VIK65754:VIP65758 VSG65754:VSL65758 WCC65754:WCH65758 WLY65754:WMD65758 WVU65754:WVZ65758 M131292:R131296 JI131290:JN131294 TE131290:TJ131294 ADA131290:ADF131294 AMW131290:ANB131294 AWS131290:AWX131294 BGO131290:BGT131294 BQK131290:BQP131294 CAG131290:CAL131294 CKC131290:CKH131294 CTY131290:CUD131294 DDU131290:DDZ131294 DNQ131290:DNV131294 DXM131290:DXR131294 EHI131290:EHN131294 ERE131290:ERJ131294 FBA131290:FBF131294 FKW131290:FLB131294 FUS131290:FUX131294 GEO131290:GET131294 GOK131290:GOP131294 GYG131290:GYL131294 HIC131290:HIH131294 HRY131290:HSD131294 IBU131290:IBZ131294 ILQ131290:ILV131294 IVM131290:IVR131294 JFI131290:JFN131294 JPE131290:JPJ131294 JZA131290:JZF131294 KIW131290:KJB131294 KSS131290:KSX131294 LCO131290:LCT131294 LMK131290:LMP131294 LWG131290:LWL131294 MGC131290:MGH131294 MPY131290:MQD131294 MZU131290:MZZ131294 NJQ131290:NJV131294 NTM131290:NTR131294 ODI131290:ODN131294 ONE131290:ONJ131294 OXA131290:OXF131294 PGW131290:PHB131294 PQS131290:PQX131294 QAO131290:QAT131294 QKK131290:QKP131294 QUG131290:QUL131294 REC131290:REH131294 RNY131290:ROD131294 RXU131290:RXZ131294 SHQ131290:SHV131294 SRM131290:SRR131294 TBI131290:TBN131294 TLE131290:TLJ131294 TVA131290:TVF131294 UEW131290:UFB131294 UOS131290:UOX131294 UYO131290:UYT131294 VIK131290:VIP131294 VSG131290:VSL131294 WCC131290:WCH131294 WLY131290:WMD131294 WVU131290:WVZ131294 M196828:R196832 JI196826:JN196830 TE196826:TJ196830 ADA196826:ADF196830 AMW196826:ANB196830 AWS196826:AWX196830 BGO196826:BGT196830 BQK196826:BQP196830 CAG196826:CAL196830 CKC196826:CKH196830 CTY196826:CUD196830 DDU196826:DDZ196830 DNQ196826:DNV196830 DXM196826:DXR196830 EHI196826:EHN196830 ERE196826:ERJ196830 FBA196826:FBF196830 FKW196826:FLB196830 FUS196826:FUX196830 GEO196826:GET196830 GOK196826:GOP196830 GYG196826:GYL196830 HIC196826:HIH196830 HRY196826:HSD196830 IBU196826:IBZ196830 ILQ196826:ILV196830 IVM196826:IVR196830 JFI196826:JFN196830 JPE196826:JPJ196830 JZA196826:JZF196830 KIW196826:KJB196830 KSS196826:KSX196830 LCO196826:LCT196830 LMK196826:LMP196830 LWG196826:LWL196830 MGC196826:MGH196830 MPY196826:MQD196830 MZU196826:MZZ196830 NJQ196826:NJV196830 NTM196826:NTR196830 ODI196826:ODN196830 ONE196826:ONJ196830 OXA196826:OXF196830 PGW196826:PHB196830 PQS196826:PQX196830 QAO196826:QAT196830 QKK196826:QKP196830 QUG196826:QUL196830 REC196826:REH196830 RNY196826:ROD196830 RXU196826:RXZ196830 SHQ196826:SHV196830 SRM196826:SRR196830 TBI196826:TBN196830 TLE196826:TLJ196830 TVA196826:TVF196830 UEW196826:UFB196830 UOS196826:UOX196830 UYO196826:UYT196830 VIK196826:VIP196830 VSG196826:VSL196830 WCC196826:WCH196830 WLY196826:WMD196830 WVU196826:WVZ196830 M262364:R262368 JI262362:JN262366 TE262362:TJ262366 ADA262362:ADF262366 AMW262362:ANB262366 AWS262362:AWX262366 BGO262362:BGT262366 BQK262362:BQP262366 CAG262362:CAL262366 CKC262362:CKH262366 CTY262362:CUD262366 DDU262362:DDZ262366 DNQ262362:DNV262366 DXM262362:DXR262366 EHI262362:EHN262366 ERE262362:ERJ262366 FBA262362:FBF262366 FKW262362:FLB262366 FUS262362:FUX262366 GEO262362:GET262366 GOK262362:GOP262366 GYG262362:GYL262366 HIC262362:HIH262366 HRY262362:HSD262366 IBU262362:IBZ262366 ILQ262362:ILV262366 IVM262362:IVR262366 JFI262362:JFN262366 JPE262362:JPJ262366 JZA262362:JZF262366 KIW262362:KJB262366 KSS262362:KSX262366 LCO262362:LCT262366 LMK262362:LMP262366 LWG262362:LWL262366 MGC262362:MGH262366 MPY262362:MQD262366 MZU262362:MZZ262366 NJQ262362:NJV262366 NTM262362:NTR262366 ODI262362:ODN262366 ONE262362:ONJ262366 OXA262362:OXF262366 PGW262362:PHB262366 PQS262362:PQX262366 QAO262362:QAT262366 QKK262362:QKP262366 QUG262362:QUL262366 REC262362:REH262366 RNY262362:ROD262366 RXU262362:RXZ262366 SHQ262362:SHV262366 SRM262362:SRR262366 TBI262362:TBN262366 TLE262362:TLJ262366 TVA262362:TVF262366 UEW262362:UFB262366 UOS262362:UOX262366 UYO262362:UYT262366 VIK262362:VIP262366 VSG262362:VSL262366 WCC262362:WCH262366 WLY262362:WMD262366 WVU262362:WVZ262366 M327900:R327904 JI327898:JN327902 TE327898:TJ327902 ADA327898:ADF327902 AMW327898:ANB327902 AWS327898:AWX327902 BGO327898:BGT327902 BQK327898:BQP327902 CAG327898:CAL327902 CKC327898:CKH327902 CTY327898:CUD327902 DDU327898:DDZ327902 DNQ327898:DNV327902 DXM327898:DXR327902 EHI327898:EHN327902 ERE327898:ERJ327902 FBA327898:FBF327902 FKW327898:FLB327902 FUS327898:FUX327902 GEO327898:GET327902 GOK327898:GOP327902 GYG327898:GYL327902 HIC327898:HIH327902 HRY327898:HSD327902 IBU327898:IBZ327902 ILQ327898:ILV327902 IVM327898:IVR327902 JFI327898:JFN327902 JPE327898:JPJ327902 JZA327898:JZF327902 KIW327898:KJB327902 KSS327898:KSX327902 LCO327898:LCT327902 LMK327898:LMP327902 LWG327898:LWL327902 MGC327898:MGH327902 MPY327898:MQD327902 MZU327898:MZZ327902 NJQ327898:NJV327902 NTM327898:NTR327902 ODI327898:ODN327902 ONE327898:ONJ327902 OXA327898:OXF327902 PGW327898:PHB327902 PQS327898:PQX327902 QAO327898:QAT327902 QKK327898:QKP327902 QUG327898:QUL327902 REC327898:REH327902 RNY327898:ROD327902 RXU327898:RXZ327902 SHQ327898:SHV327902 SRM327898:SRR327902 TBI327898:TBN327902 TLE327898:TLJ327902 TVA327898:TVF327902 UEW327898:UFB327902 UOS327898:UOX327902 UYO327898:UYT327902 VIK327898:VIP327902 VSG327898:VSL327902 WCC327898:WCH327902 WLY327898:WMD327902 WVU327898:WVZ327902 M393436:R393440 JI393434:JN393438 TE393434:TJ393438 ADA393434:ADF393438 AMW393434:ANB393438 AWS393434:AWX393438 BGO393434:BGT393438 BQK393434:BQP393438 CAG393434:CAL393438 CKC393434:CKH393438 CTY393434:CUD393438 DDU393434:DDZ393438 DNQ393434:DNV393438 DXM393434:DXR393438 EHI393434:EHN393438 ERE393434:ERJ393438 FBA393434:FBF393438 FKW393434:FLB393438 FUS393434:FUX393438 GEO393434:GET393438 GOK393434:GOP393438 GYG393434:GYL393438 HIC393434:HIH393438 HRY393434:HSD393438 IBU393434:IBZ393438 ILQ393434:ILV393438 IVM393434:IVR393438 JFI393434:JFN393438 JPE393434:JPJ393438 JZA393434:JZF393438 KIW393434:KJB393438 KSS393434:KSX393438 LCO393434:LCT393438 LMK393434:LMP393438 LWG393434:LWL393438 MGC393434:MGH393438 MPY393434:MQD393438 MZU393434:MZZ393438 NJQ393434:NJV393438 NTM393434:NTR393438 ODI393434:ODN393438 ONE393434:ONJ393438 OXA393434:OXF393438 PGW393434:PHB393438 PQS393434:PQX393438 QAO393434:QAT393438 QKK393434:QKP393438 QUG393434:QUL393438 REC393434:REH393438 RNY393434:ROD393438 RXU393434:RXZ393438 SHQ393434:SHV393438 SRM393434:SRR393438 TBI393434:TBN393438 TLE393434:TLJ393438 TVA393434:TVF393438 UEW393434:UFB393438 UOS393434:UOX393438 UYO393434:UYT393438 VIK393434:VIP393438 VSG393434:VSL393438 WCC393434:WCH393438 WLY393434:WMD393438 WVU393434:WVZ393438 M458972:R458976 JI458970:JN458974 TE458970:TJ458974 ADA458970:ADF458974 AMW458970:ANB458974 AWS458970:AWX458974 BGO458970:BGT458974 BQK458970:BQP458974 CAG458970:CAL458974 CKC458970:CKH458974 CTY458970:CUD458974 DDU458970:DDZ458974 DNQ458970:DNV458974 DXM458970:DXR458974 EHI458970:EHN458974 ERE458970:ERJ458974 FBA458970:FBF458974 FKW458970:FLB458974 FUS458970:FUX458974 GEO458970:GET458974 GOK458970:GOP458974 GYG458970:GYL458974 HIC458970:HIH458974 HRY458970:HSD458974 IBU458970:IBZ458974 ILQ458970:ILV458974 IVM458970:IVR458974 JFI458970:JFN458974 JPE458970:JPJ458974 JZA458970:JZF458974 KIW458970:KJB458974 KSS458970:KSX458974 LCO458970:LCT458974 LMK458970:LMP458974 LWG458970:LWL458974 MGC458970:MGH458974 MPY458970:MQD458974 MZU458970:MZZ458974 NJQ458970:NJV458974 NTM458970:NTR458974 ODI458970:ODN458974 ONE458970:ONJ458974 OXA458970:OXF458974 PGW458970:PHB458974 PQS458970:PQX458974 QAO458970:QAT458974 QKK458970:QKP458974 QUG458970:QUL458974 REC458970:REH458974 RNY458970:ROD458974 RXU458970:RXZ458974 SHQ458970:SHV458974 SRM458970:SRR458974 TBI458970:TBN458974 TLE458970:TLJ458974 TVA458970:TVF458974 UEW458970:UFB458974 UOS458970:UOX458974 UYO458970:UYT458974 VIK458970:VIP458974 VSG458970:VSL458974 WCC458970:WCH458974 WLY458970:WMD458974 WVU458970:WVZ458974 M524508:R524512 JI524506:JN524510 TE524506:TJ524510 ADA524506:ADF524510 AMW524506:ANB524510 AWS524506:AWX524510 BGO524506:BGT524510 BQK524506:BQP524510 CAG524506:CAL524510 CKC524506:CKH524510 CTY524506:CUD524510 DDU524506:DDZ524510 DNQ524506:DNV524510 DXM524506:DXR524510 EHI524506:EHN524510 ERE524506:ERJ524510 FBA524506:FBF524510 FKW524506:FLB524510 FUS524506:FUX524510 GEO524506:GET524510 GOK524506:GOP524510 GYG524506:GYL524510 HIC524506:HIH524510 HRY524506:HSD524510 IBU524506:IBZ524510 ILQ524506:ILV524510 IVM524506:IVR524510 JFI524506:JFN524510 JPE524506:JPJ524510 JZA524506:JZF524510 KIW524506:KJB524510 KSS524506:KSX524510 LCO524506:LCT524510 LMK524506:LMP524510 LWG524506:LWL524510 MGC524506:MGH524510 MPY524506:MQD524510 MZU524506:MZZ524510 NJQ524506:NJV524510 NTM524506:NTR524510 ODI524506:ODN524510 ONE524506:ONJ524510 OXA524506:OXF524510 PGW524506:PHB524510 PQS524506:PQX524510 QAO524506:QAT524510 QKK524506:QKP524510 QUG524506:QUL524510 REC524506:REH524510 RNY524506:ROD524510 RXU524506:RXZ524510 SHQ524506:SHV524510 SRM524506:SRR524510 TBI524506:TBN524510 TLE524506:TLJ524510 TVA524506:TVF524510 UEW524506:UFB524510 UOS524506:UOX524510 UYO524506:UYT524510 VIK524506:VIP524510 VSG524506:VSL524510 WCC524506:WCH524510 WLY524506:WMD524510 WVU524506:WVZ524510 M590044:R590048 JI590042:JN590046 TE590042:TJ590046 ADA590042:ADF590046 AMW590042:ANB590046 AWS590042:AWX590046 BGO590042:BGT590046 BQK590042:BQP590046 CAG590042:CAL590046 CKC590042:CKH590046 CTY590042:CUD590046 DDU590042:DDZ590046 DNQ590042:DNV590046 DXM590042:DXR590046 EHI590042:EHN590046 ERE590042:ERJ590046 FBA590042:FBF590046 FKW590042:FLB590046 FUS590042:FUX590046 GEO590042:GET590046 GOK590042:GOP590046 GYG590042:GYL590046 HIC590042:HIH590046 HRY590042:HSD590046 IBU590042:IBZ590046 ILQ590042:ILV590046 IVM590042:IVR590046 JFI590042:JFN590046 JPE590042:JPJ590046 JZA590042:JZF590046 KIW590042:KJB590046 KSS590042:KSX590046 LCO590042:LCT590046 LMK590042:LMP590046 LWG590042:LWL590046 MGC590042:MGH590046 MPY590042:MQD590046 MZU590042:MZZ590046 NJQ590042:NJV590046 NTM590042:NTR590046 ODI590042:ODN590046 ONE590042:ONJ590046 OXA590042:OXF590046 PGW590042:PHB590046 PQS590042:PQX590046 QAO590042:QAT590046 QKK590042:QKP590046 QUG590042:QUL590046 REC590042:REH590046 RNY590042:ROD590046 RXU590042:RXZ590046 SHQ590042:SHV590046 SRM590042:SRR590046 TBI590042:TBN590046 TLE590042:TLJ590046 TVA590042:TVF590046 UEW590042:UFB590046 UOS590042:UOX590046 UYO590042:UYT590046 VIK590042:VIP590046 VSG590042:VSL590046 WCC590042:WCH590046 WLY590042:WMD590046 WVU590042:WVZ590046 M655580:R655584 JI655578:JN655582 TE655578:TJ655582 ADA655578:ADF655582 AMW655578:ANB655582 AWS655578:AWX655582 BGO655578:BGT655582 BQK655578:BQP655582 CAG655578:CAL655582 CKC655578:CKH655582 CTY655578:CUD655582 DDU655578:DDZ655582 DNQ655578:DNV655582 DXM655578:DXR655582 EHI655578:EHN655582 ERE655578:ERJ655582 FBA655578:FBF655582 FKW655578:FLB655582 FUS655578:FUX655582 GEO655578:GET655582 GOK655578:GOP655582 GYG655578:GYL655582 HIC655578:HIH655582 HRY655578:HSD655582 IBU655578:IBZ655582 ILQ655578:ILV655582 IVM655578:IVR655582 JFI655578:JFN655582 JPE655578:JPJ655582 JZA655578:JZF655582 KIW655578:KJB655582 KSS655578:KSX655582 LCO655578:LCT655582 LMK655578:LMP655582 LWG655578:LWL655582 MGC655578:MGH655582 MPY655578:MQD655582 MZU655578:MZZ655582 NJQ655578:NJV655582 NTM655578:NTR655582 ODI655578:ODN655582 ONE655578:ONJ655582 OXA655578:OXF655582 PGW655578:PHB655582 PQS655578:PQX655582 QAO655578:QAT655582 QKK655578:QKP655582 QUG655578:QUL655582 REC655578:REH655582 RNY655578:ROD655582 RXU655578:RXZ655582 SHQ655578:SHV655582 SRM655578:SRR655582 TBI655578:TBN655582 TLE655578:TLJ655582 TVA655578:TVF655582 UEW655578:UFB655582 UOS655578:UOX655582 UYO655578:UYT655582 VIK655578:VIP655582 VSG655578:VSL655582 WCC655578:WCH655582 WLY655578:WMD655582 WVU655578:WVZ655582 M721116:R721120 JI721114:JN721118 TE721114:TJ721118 ADA721114:ADF721118 AMW721114:ANB721118 AWS721114:AWX721118 BGO721114:BGT721118 BQK721114:BQP721118 CAG721114:CAL721118 CKC721114:CKH721118 CTY721114:CUD721118 DDU721114:DDZ721118 DNQ721114:DNV721118 DXM721114:DXR721118 EHI721114:EHN721118 ERE721114:ERJ721118 FBA721114:FBF721118 FKW721114:FLB721118 FUS721114:FUX721118 GEO721114:GET721118 GOK721114:GOP721118 GYG721114:GYL721118 HIC721114:HIH721118 HRY721114:HSD721118 IBU721114:IBZ721118 ILQ721114:ILV721118 IVM721114:IVR721118 JFI721114:JFN721118 JPE721114:JPJ721118 JZA721114:JZF721118 KIW721114:KJB721118 KSS721114:KSX721118 LCO721114:LCT721118 LMK721114:LMP721118 LWG721114:LWL721118 MGC721114:MGH721118 MPY721114:MQD721118 MZU721114:MZZ721118 NJQ721114:NJV721118 NTM721114:NTR721118 ODI721114:ODN721118 ONE721114:ONJ721118 OXA721114:OXF721118 PGW721114:PHB721118 PQS721114:PQX721118 QAO721114:QAT721118 QKK721114:QKP721118 QUG721114:QUL721118 REC721114:REH721118 RNY721114:ROD721118 RXU721114:RXZ721118 SHQ721114:SHV721118 SRM721114:SRR721118 TBI721114:TBN721118 TLE721114:TLJ721118 TVA721114:TVF721118 UEW721114:UFB721118 UOS721114:UOX721118 UYO721114:UYT721118 VIK721114:VIP721118 VSG721114:VSL721118 WCC721114:WCH721118 WLY721114:WMD721118 WVU721114:WVZ721118 M786652:R786656 JI786650:JN786654 TE786650:TJ786654 ADA786650:ADF786654 AMW786650:ANB786654 AWS786650:AWX786654 BGO786650:BGT786654 BQK786650:BQP786654 CAG786650:CAL786654 CKC786650:CKH786654 CTY786650:CUD786654 DDU786650:DDZ786654 DNQ786650:DNV786654 DXM786650:DXR786654 EHI786650:EHN786654 ERE786650:ERJ786654 FBA786650:FBF786654 FKW786650:FLB786654 FUS786650:FUX786654 GEO786650:GET786654 GOK786650:GOP786654 GYG786650:GYL786654 HIC786650:HIH786654 HRY786650:HSD786654 IBU786650:IBZ786654 ILQ786650:ILV786654 IVM786650:IVR786654 JFI786650:JFN786654 JPE786650:JPJ786654 JZA786650:JZF786654 KIW786650:KJB786654 KSS786650:KSX786654 LCO786650:LCT786654 LMK786650:LMP786654 LWG786650:LWL786654 MGC786650:MGH786654 MPY786650:MQD786654 MZU786650:MZZ786654 NJQ786650:NJV786654 NTM786650:NTR786654 ODI786650:ODN786654 ONE786650:ONJ786654 OXA786650:OXF786654 PGW786650:PHB786654 PQS786650:PQX786654 QAO786650:QAT786654 QKK786650:QKP786654 QUG786650:QUL786654 REC786650:REH786654 RNY786650:ROD786654 RXU786650:RXZ786654 SHQ786650:SHV786654 SRM786650:SRR786654 TBI786650:TBN786654 TLE786650:TLJ786654 TVA786650:TVF786654 UEW786650:UFB786654 UOS786650:UOX786654 UYO786650:UYT786654 VIK786650:VIP786654 VSG786650:VSL786654 WCC786650:WCH786654 WLY786650:WMD786654 WVU786650:WVZ786654 M852188:R852192 JI852186:JN852190 TE852186:TJ852190 ADA852186:ADF852190 AMW852186:ANB852190 AWS852186:AWX852190 BGO852186:BGT852190 BQK852186:BQP852190 CAG852186:CAL852190 CKC852186:CKH852190 CTY852186:CUD852190 DDU852186:DDZ852190 DNQ852186:DNV852190 DXM852186:DXR852190 EHI852186:EHN852190 ERE852186:ERJ852190 FBA852186:FBF852190 FKW852186:FLB852190 FUS852186:FUX852190 GEO852186:GET852190 GOK852186:GOP852190 GYG852186:GYL852190 HIC852186:HIH852190 HRY852186:HSD852190 IBU852186:IBZ852190 ILQ852186:ILV852190 IVM852186:IVR852190 JFI852186:JFN852190 JPE852186:JPJ852190 JZA852186:JZF852190 KIW852186:KJB852190 KSS852186:KSX852190 LCO852186:LCT852190 LMK852186:LMP852190 LWG852186:LWL852190 MGC852186:MGH852190 MPY852186:MQD852190 MZU852186:MZZ852190 NJQ852186:NJV852190 NTM852186:NTR852190 ODI852186:ODN852190 ONE852186:ONJ852190 OXA852186:OXF852190 PGW852186:PHB852190 PQS852186:PQX852190 QAO852186:QAT852190 QKK852186:QKP852190 QUG852186:QUL852190 REC852186:REH852190 RNY852186:ROD852190 RXU852186:RXZ852190 SHQ852186:SHV852190 SRM852186:SRR852190 TBI852186:TBN852190 TLE852186:TLJ852190 TVA852186:TVF852190 UEW852186:UFB852190 UOS852186:UOX852190 UYO852186:UYT852190 VIK852186:VIP852190 VSG852186:VSL852190 WCC852186:WCH852190 WLY852186:WMD852190 WVU852186:WVZ852190 M917724:R917728 JI917722:JN917726 TE917722:TJ917726 ADA917722:ADF917726 AMW917722:ANB917726 AWS917722:AWX917726 BGO917722:BGT917726 BQK917722:BQP917726 CAG917722:CAL917726 CKC917722:CKH917726 CTY917722:CUD917726 DDU917722:DDZ917726 DNQ917722:DNV917726 DXM917722:DXR917726 EHI917722:EHN917726 ERE917722:ERJ917726 FBA917722:FBF917726 FKW917722:FLB917726 FUS917722:FUX917726 GEO917722:GET917726 GOK917722:GOP917726 GYG917722:GYL917726 HIC917722:HIH917726 HRY917722:HSD917726 IBU917722:IBZ917726 ILQ917722:ILV917726 IVM917722:IVR917726 JFI917722:JFN917726 JPE917722:JPJ917726 JZA917722:JZF917726 KIW917722:KJB917726 KSS917722:KSX917726 LCO917722:LCT917726 LMK917722:LMP917726 LWG917722:LWL917726 MGC917722:MGH917726 MPY917722:MQD917726 MZU917722:MZZ917726 NJQ917722:NJV917726 NTM917722:NTR917726 ODI917722:ODN917726 ONE917722:ONJ917726 OXA917722:OXF917726 PGW917722:PHB917726 PQS917722:PQX917726 QAO917722:QAT917726 QKK917722:QKP917726 QUG917722:QUL917726 REC917722:REH917726 RNY917722:ROD917726 RXU917722:RXZ917726 SHQ917722:SHV917726 SRM917722:SRR917726 TBI917722:TBN917726 TLE917722:TLJ917726 TVA917722:TVF917726 UEW917722:UFB917726 UOS917722:UOX917726 UYO917722:UYT917726 VIK917722:VIP917726 VSG917722:VSL917726 WCC917722:WCH917726 WLY917722:WMD917726 WVU917722:WVZ917726 M983260:R983264 JI983258:JN983262 TE983258:TJ983262 ADA983258:ADF983262 AMW983258:ANB983262 AWS983258:AWX983262 BGO983258:BGT983262 BQK983258:BQP983262 CAG983258:CAL983262 CKC983258:CKH983262 CTY983258:CUD983262 DDU983258:DDZ983262 DNQ983258:DNV983262 DXM983258:DXR983262 EHI983258:EHN983262 ERE983258:ERJ983262 FBA983258:FBF983262 FKW983258:FLB983262 FUS983258:FUX983262 GEO983258:GET983262 GOK983258:GOP983262 GYG983258:GYL983262 HIC983258:HIH983262 HRY983258:HSD983262 IBU983258:IBZ983262 ILQ983258:ILV983262 IVM983258:IVR983262 JFI983258:JFN983262 JPE983258:JPJ983262 JZA983258:JZF983262 KIW983258:KJB983262 KSS983258:KSX983262 LCO983258:LCT983262 LMK983258:LMP983262 LWG983258:LWL983262 MGC983258:MGH983262 MPY983258:MQD983262 MZU983258:MZZ983262 NJQ983258:NJV983262 NTM983258:NTR983262 ODI983258:ODN983262 ONE983258:ONJ983262 OXA983258:OXF983262 PGW983258:PHB983262 PQS983258:PQX983262 QAO983258:QAT983262 QKK983258:QKP983262 QUG983258:QUL983262 REC983258:REH983262 RNY983258:ROD983262 RXU983258:RXZ983262 SHQ983258:SHV983262 SRM983258:SRR983262 TBI983258:TBN983262 TLE983258:TLJ983262 TVA983258:TVF983262 UEW983258:UFB983262 UOS983258:UOX983262 UYO983258:UYT983262 VIK983258:VIP983262 VSG983258:VSL983262 WCC983258:WCH983262 WLY983258:WMD983262 WVU983258:WVZ983262 M65762:R65768 JI65760:JN65766 TE65760:TJ65766 ADA65760:ADF65766 AMW65760:ANB65766 AWS65760:AWX65766 BGO65760:BGT65766 BQK65760:BQP65766 CAG65760:CAL65766 CKC65760:CKH65766 CTY65760:CUD65766 DDU65760:DDZ65766 DNQ65760:DNV65766 DXM65760:DXR65766 EHI65760:EHN65766 ERE65760:ERJ65766 FBA65760:FBF65766 FKW65760:FLB65766 FUS65760:FUX65766 GEO65760:GET65766 GOK65760:GOP65766 GYG65760:GYL65766 HIC65760:HIH65766 HRY65760:HSD65766 IBU65760:IBZ65766 ILQ65760:ILV65766 IVM65760:IVR65766 JFI65760:JFN65766 JPE65760:JPJ65766 JZA65760:JZF65766 KIW65760:KJB65766 KSS65760:KSX65766 LCO65760:LCT65766 LMK65760:LMP65766 LWG65760:LWL65766 MGC65760:MGH65766 MPY65760:MQD65766 MZU65760:MZZ65766 NJQ65760:NJV65766 NTM65760:NTR65766 ODI65760:ODN65766 ONE65760:ONJ65766 OXA65760:OXF65766 PGW65760:PHB65766 PQS65760:PQX65766 QAO65760:QAT65766 QKK65760:QKP65766 QUG65760:QUL65766 REC65760:REH65766 RNY65760:ROD65766 RXU65760:RXZ65766 SHQ65760:SHV65766 SRM65760:SRR65766 TBI65760:TBN65766 TLE65760:TLJ65766 TVA65760:TVF65766 UEW65760:UFB65766 UOS65760:UOX65766 UYO65760:UYT65766 VIK65760:VIP65766 VSG65760:VSL65766 WCC65760:WCH65766 WLY65760:WMD65766 WVU65760:WVZ65766 M131298:R131304 JI131296:JN131302 TE131296:TJ131302 ADA131296:ADF131302 AMW131296:ANB131302 AWS131296:AWX131302 BGO131296:BGT131302 BQK131296:BQP131302 CAG131296:CAL131302 CKC131296:CKH131302 CTY131296:CUD131302 DDU131296:DDZ131302 DNQ131296:DNV131302 DXM131296:DXR131302 EHI131296:EHN131302 ERE131296:ERJ131302 FBA131296:FBF131302 FKW131296:FLB131302 FUS131296:FUX131302 GEO131296:GET131302 GOK131296:GOP131302 GYG131296:GYL131302 HIC131296:HIH131302 HRY131296:HSD131302 IBU131296:IBZ131302 ILQ131296:ILV131302 IVM131296:IVR131302 JFI131296:JFN131302 JPE131296:JPJ131302 JZA131296:JZF131302 KIW131296:KJB131302 KSS131296:KSX131302 LCO131296:LCT131302 LMK131296:LMP131302 LWG131296:LWL131302 MGC131296:MGH131302 MPY131296:MQD131302 MZU131296:MZZ131302 NJQ131296:NJV131302 NTM131296:NTR131302 ODI131296:ODN131302 ONE131296:ONJ131302 OXA131296:OXF131302 PGW131296:PHB131302 PQS131296:PQX131302 QAO131296:QAT131302 QKK131296:QKP131302 QUG131296:QUL131302 REC131296:REH131302 RNY131296:ROD131302 RXU131296:RXZ131302 SHQ131296:SHV131302 SRM131296:SRR131302 TBI131296:TBN131302 TLE131296:TLJ131302 TVA131296:TVF131302 UEW131296:UFB131302 UOS131296:UOX131302 UYO131296:UYT131302 VIK131296:VIP131302 VSG131296:VSL131302 WCC131296:WCH131302 WLY131296:WMD131302 WVU131296:WVZ131302 M196834:R196840 JI196832:JN196838 TE196832:TJ196838 ADA196832:ADF196838 AMW196832:ANB196838 AWS196832:AWX196838 BGO196832:BGT196838 BQK196832:BQP196838 CAG196832:CAL196838 CKC196832:CKH196838 CTY196832:CUD196838 DDU196832:DDZ196838 DNQ196832:DNV196838 DXM196832:DXR196838 EHI196832:EHN196838 ERE196832:ERJ196838 FBA196832:FBF196838 FKW196832:FLB196838 FUS196832:FUX196838 GEO196832:GET196838 GOK196832:GOP196838 GYG196832:GYL196838 HIC196832:HIH196838 HRY196832:HSD196838 IBU196832:IBZ196838 ILQ196832:ILV196838 IVM196832:IVR196838 JFI196832:JFN196838 JPE196832:JPJ196838 JZA196832:JZF196838 KIW196832:KJB196838 KSS196832:KSX196838 LCO196832:LCT196838 LMK196832:LMP196838 LWG196832:LWL196838 MGC196832:MGH196838 MPY196832:MQD196838 MZU196832:MZZ196838 NJQ196832:NJV196838 NTM196832:NTR196838 ODI196832:ODN196838 ONE196832:ONJ196838 OXA196832:OXF196838 PGW196832:PHB196838 PQS196832:PQX196838 QAO196832:QAT196838 QKK196832:QKP196838 QUG196832:QUL196838 REC196832:REH196838 RNY196832:ROD196838 RXU196832:RXZ196838 SHQ196832:SHV196838 SRM196832:SRR196838 TBI196832:TBN196838 TLE196832:TLJ196838 TVA196832:TVF196838 UEW196832:UFB196838 UOS196832:UOX196838 UYO196832:UYT196838 VIK196832:VIP196838 VSG196832:VSL196838 WCC196832:WCH196838 WLY196832:WMD196838 WVU196832:WVZ196838 M262370:R262376 JI262368:JN262374 TE262368:TJ262374 ADA262368:ADF262374 AMW262368:ANB262374 AWS262368:AWX262374 BGO262368:BGT262374 BQK262368:BQP262374 CAG262368:CAL262374 CKC262368:CKH262374 CTY262368:CUD262374 DDU262368:DDZ262374 DNQ262368:DNV262374 DXM262368:DXR262374 EHI262368:EHN262374 ERE262368:ERJ262374 FBA262368:FBF262374 FKW262368:FLB262374 FUS262368:FUX262374 GEO262368:GET262374 GOK262368:GOP262374 GYG262368:GYL262374 HIC262368:HIH262374 HRY262368:HSD262374 IBU262368:IBZ262374 ILQ262368:ILV262374 IVM262368:IVR262374 JFI262368:JFN262374 JPE262368:JPJ262374 JZA262368:JZF262374 KIW262368:KJB262374 KSS262368:KSX262374 LCO262368:LCT262374 LMK262368:LMP262374 LWG262368:LWL262374 MGC262368:MGH262374 MPY262368:MQD262374 MZU262368:MZZ262374 NJQ262368:NJV262374 NTM262368:NTR262374 ODI262368:ODN262374 ONE262368:ONJ262374 OXA262368:OXF262374 PGW262368:PHB262374 PQS262368:PQX262374 QAO262368:QAT262374 QKK262368:QKP262374 QUG262368:QUL262374 REC262368:REH262374 RNY262368:ROD262374 RXU262368:RXZ262374 SHQ262368:SHV262374 SRM262368:SRR262374 TBI262368:TBN262374 TLE262368:TLJ262374 TVA262368:TVF262374 UEW262368:UFB262374 UOS262368:UOX262374 UYO262368:UYT262374 VIK262368:VIP262374 VSG262368:VSL262374 WCC262368:WCH262374 WLY262368:WMD262374 WVU262368:WVZ262374 M327906:R327912 JI327904:JN327910 TE327904:TJ327910 ADA327904:ADF327910 AMW327904:ANB327910 AWS327904:AWX327910 BGO327904:BGT327910 BQK327904:BQP327910 CAG327904:CAL327910 CKC327904:CKH327910 CTY327904:CUD327910 DDU327904:DDZ327910 DNQ327904:DNV327910 DXM327904:DXR327910 EHI327904:EHN327910 ERE327904:ERJ327910 FBA327904:FBF327910 FKW327904:FLB327910 FUS327904:FUX327910 GEO327904:GET327910 GOK327904:GOP327910 GYG327904:GYL327910 HIC327904:HIH327910 HRY327904:HSD327910 IBU327904:IBZ327910 ILQ327904:ILV327910 IVM327904:IVR327910 JFI327904:JFN327910 JPE327904:JPJ327910 JZA327904:JZF327910 KIW327904:KJB327910 KSS327904:KSX327910 LCO327904:LCT327910 LMK327904:LMP327910 LWG327904:LWL327910 MGC327904:MGH327910 MPY327904:MQD327910 MZU327904:MZZ327910 NJQ327904:NJV327910 NTM327904:NTR327910 ODI327904:ODN327910 ONE327904:ONJ327910 OXA327904:OXF327910 PGW327904:PHB327910 PQS327904:PQX327910 QAO327904:QAT327910 QKK327904:QKP327910 QUG327904:QUL327910 REC327904:REH327910 RNY327904:ROD327910 RXU327904:RXZ327910 SHQ327904:SHV327910 SRM327904:SRR327910 TBI327904:TBN327910 TLE327904:TLJ327910 TVA327904:TVF327910 UEW327904:UFB327910 UOS327904:UOX327910 UYO327904:UYT327910 VIK327904:VIP327910 VSG327904:VSL327910 WCC327904:WCH327910 WLY327904:WMD327910 WVU327904:WVZ327910 M393442:R393448 JI393440:JN393446 TE393440:TJ393446 ADA393440:ADF393446 AMW393440:ANB393446 AWS393440:AWX393446 BGO393440:BGT393446 BQK393440:BQP393446 CAG393440:CAL393446 CKC393440:CKH393446 CTY393440:CUD393446 DDU393440:DDZ393446 DNQ393440:DNV393446 DXM393440:DXR393446 EHI393440:EHN393446 ERE393440:ERJ393446 FBA393440:FBF393446 FKW393440:FLB393446 FUS393440:FUX393446 GEO393440:GET393446 GOK393440:GOP393446 GYG393440:GYL393446 HIC393440:HIH393446 HRY393440:HSD393446 IBU393440:IBZ393446 ILQ393440:ILV393446 IVM393440:IVR393446 JFI393440:JFN393446 JPE393440:JPJ393446 JZA393440:JZF393446 KIW393440:KJB393446 KSS393440:KSX393446 LCO393440:LCT393446 LMK393440:LMP393446 LWG393440:LWL393446 MGC393440:MGH393446 MPY393440:MQD393446 MZU393440:MZZ393446 NJQ393440:NJV393446 NTM393440:NTR393446 ODI393440:ODN393446 ONE393440:ONJ393446 OXA393440:OXF393446 PGW393440:PHB393446 PQS393440:PQX393446 QAO393440:QAT393446 QKK393440:QKP393446 QUG393440:QUL393446 REC393440:REH393446 RNY393440:ROD393446 RXU393440:RXZ393446 SHQ393440:SHV393446 SRM393440:SRR393446 TBI393440:TBN393446 TLE393440:TLJ393446 TVA393440:TVF393446 UEW393440:UFB393446 UOS393440:UOX393446 UYO393440:UYT393446 VIK393440:VIP393446 VSG393440:VSL393446 WCC393440:WCH393446 WLY393440:WMD393446 WVU393440:WVZ393446 M458978:R458984 JI458976:JN458982 TE458976:TJ458982 ADA458976:ADF458982 AMW458976:ANB458982 AWS458976:AWX458982 BGO458976:BGT458982 BQK458976:BQP458982 CAG458976:CAL458982 CKC458976:CKH458982 CTY458976:CUD458982 DDU458976:DDZ458982 DNQ458976:DNV458982 DXM458976:DXR458982 EHI458976:EHN458982 ERE458976:ERJ458982 FBA458976:FBF458982 FKW458976:FLB458982 FUS458976:FUX458982 GEO458976:GET458982 GOK458976:GOP458982 GYG458976:GYL458982 HIC458976:HIH458982 HRY458976:HSD458982 IBU458976:IBZ458982 ILQ458976:ILV458982 IVM458976:IVR458982 JFI458976:JFN458982 JPE458976:JPJ458982 JZA458976:JZF458982 KIW458976:KJB458982 KSS458976:KSX458982 LCO458976:LCT458982 LMK458976:LMP458982 LWG458976:LWL458982 MGC458976:MGH458982 MPY458976:MQD458982 MZU458976:MZZ458982 NJQ458976:NJV458982 NTM458976:NTR458982 ODI458976:ODN458982 ONE458976:ONJ458982 OXA458976:OXF458982 PGW458976:PHB458982 PQS458976:PQX458982 QAO458976:QAT458982 QKK458976:QKP458982 QUG458976:QUL458982 REC458976:REH458982 RNY458976:ROD458982 RXU458976:RXZ458982 SHQ458976:SHV458982 SRM458976:SRR458982 TBI458976:TBN458982 TLE458976:TLJ458982 TVA458976:TVF458982 UEW458976:UFB458982 UOS458976:UOX458982 UYO458976:UYT458982 VIK458976:VIP458982 VSG458976:VSL458982 WCC458976:WCH458982 WLY458976:WMD458982 WVU458976:WVZ458982 M524514:R524520 JI524512:JN524518 TE524512:TJ524518 ADA524512:ADF524518 AMW524512:ANB524518 AWS524512:AWX524518 BGO524512:BGT524518 BQK524512:BQP524518 CAG524512:CAL524518 CKC524512:CKH524518 CTY524512:CUD524518 DDU524512:DDZ524518 DNQ524512:DNV524518 DXM524512:DXR524518 EHI524512:EHN524518 ERE524512:ERJ524518 FBA524512:FBF524518 FKW524512:FLB524518 FUS524512:FUX524518 GEO524512:GET524518 GOK524512:GOP524518 GYG524512:GYL524518 HIC524512:HIH524518 HRY524512:HSD524518 IBU524512:IBZ524518 ILQ524512:ILV524518 IVM524512:IVR524518 JFI524512:JFN524518 JPE524512:JPJ524518 JZA524512:JZF524518 KIW524512:KJB524518 KSS524512:KSX524518 LCO524512:LCT524518 LMK524512:LMP524518 LWG524512:LWL524518 MGC524512:MGH524518 MPY524512:MQD524518 MZU524512:MZZ524518 NJQ524512:NJV524518 NTM524512:NTR524518 ODI524512:ODN524518 ONE524512:ONJ524518 OXA524512:OXF524518 PGW524512:PHB524518 PQS524512:PQX524518 QAO524512:QAT524518 QKK524512:QKP524518 QUG524512:QUL524518 REC524512:REH524518 RNY524512:ROD524518 RXU524512:RXZ524518 SHQ524512:SHV524518 SRM524512:SRR524518 TBI524512:TBN524518 TLE524512:TLJ524518 TVA524512:TVF524518 UEW524512:UFB524518 UOS524512:UOX524518 UYO524512:UYT524518 VIK524512:VIP524518 VSG524512:VSL524518 WCC524512:WCH524518 WLY524512:WMD524518 WVU524512:WVZ524518 M590050:R590056 JI590048:JN590054 TE590048:TJ590054 ADA590048:ADF590054 AMW590048:ANB590054 AWS590048:AWX590054 BGO590048:BGT590054 BQK590048:BQP590054 CAG590048:CAL590054 CKC590048:CKH590054 CTY590048:CUD590054 DDU590048:DDZ590054 DNQ590048:DNV590054 DXM590048:DXR590054 EHI590048:EHN590054 ERE590048:ERJ590054 FBA590048:FBF590054 FKW590048:FLB590054 FUS590048:FUX590054 GEO590048:GET590054 GOK590048:GOP590054 GYG590048:GYL590054 HIC590048:HIH590054 HRY590048:HSD590054 IBU590048:IBZ590054 ILQ590048:ILV590054 IVM590048:IVR590054 JFI590048:JFN590054 JPE590048:JPJ590054 JZA590048:JZF590054 KIW590048:KJB590054 KSS590048:KSX590054 LCO590048:LCT590054 LMK590048:LMP590054 LWG590048:LWL590054 MGC590048:MGH590054 MPY590048:MQD590054 MZU590048:MZZ590054 NJQ590048:NJV590054 NTM590048:NTR590054 ODI590048:ODN590054 ONE590048:ONJ590054 OXA590048:OXF590054 PGW590048:PHB590054 PQS590048:PQX590054 QAO590048:QAT590054 QKK590048:QKP590054 QUG590048:QUL590054 REC590048:REH590054 RNY590048:ROD590054 RXU590048:RXZ590054 SHQ590048:SHV590054 SRM590048:SRR590054 TBI590048:TBN590054 TLE590048:TLJ590054 TVA590048:TVF590054 UEW590048:UFB590054 UOS590048:UOX590054 UYO590048:UYT590054 VIK590048:VIP590054 VSG590048:VSL590054 WCC590048:WCH590054 WLY590048:WMD590054 WVU590048:WVZ590054 M655586:R655592 JI655584:JN655590 TE655584:TJ655590 ADA655584:ADF655590 AMW655584:ANB655590 AWS655584:AWX655590 BGO655584:BGT655590 BQK655584:BQP655590 CAG655584:CAL655590 CKC655584:CKH655590 CTY655584:CUD655590 DDU655584:DDZ655590 DNQ655584:DNV655590 DXM655584:DXR655590 EHI655584:EHN655590 ERE655584:ERJ655590 FBA655584:FBF655590 FKW655584:FLB655590 FUS655584:FUX655590 GEO655584:GET655590 GOK655584:GOP655590 GYG655584:GYL655590 HIC655584:HIH655590 HRY655584:HSD655590 IBU655584:IBZ655590 ILQ655584:ILV655590 IVM655584:IVR655590 JFI655584:JFN655590 JPE655584:JPJ655590 JZA655584:JZF655590 KIW655584:KJB655590 KSS655584:KSX655590 LCO655584:LCT655590 LMK655584:LMP655590 LWG655584:LWL655590 MGC655584:MGH655590 MPY655584:MQD655590 MZU655584:MZZ655590 NJQ655584:NJV655590 NTM655584:NTR655590 ODI655584:ODN655590 ONE655584:ONJ655590 OXA655584:OXF655590 PGW655584:PHB655590 PQS655584:PQX655590 QAO655584:QAT655590 QKK655584:QKP655590 QUG655584:QUL655590 REC655584:REH655590 RNY655584:ROD655590 RXU655584:RXZ655590 SHQ655584:SHV655590 SRM655584:SRR655590 TBI655584:TBN655590 TLE655584:TLJ655590 TVA655584:TVF655590 UEW655584:UFB655590 UOS655584:UOX655590 UYO655584:UYT655590 VIK655584:VIP655590 VSG655584:VSL655590 WCC655584:WCH655590 WLY655584:WMD655590 WVU655584:WVZ655590 M721122:R721128 JI721120:JN721126 TE721120:TJ721126 ADA721120:ADF721126 AMW721120:ANB721126 AWS721120:AWX721126 BGO721120:BGT721126 BQK721120:BQP721126 CAG721120:CAL721126 CKC721120:CKH721126 CTY721120:CUD721126 DDU721120:DDZ721126 DNQ721120:DNV721126 DXM721120:DXR721126 EHI721120:EHN721126 ERE721120:ERJ721126 FBA721120:FBF721126 FKW721120:FLB721126 FUS721120:FUX721126 GEO721120:GET721126 GOK721120:GOP721126 GYG721120:GYL721126 HIC721120:HIH721126 HRY721120:HSD721126 IBU721120:IBZ721126 ILQ721120:ILV721126 IVM721120:IVR721126 JFI721120:JFN721126 JPE721120:JPJ721126 JZA721120:JZF721126 KIW721120:KJB721126 KSS721120:KSX721126 LCO721120:LCT721126 LMK721120:LMP721126 LWG721120:LWL721126 MGC721120:MGH721126 MPY721120:MQD721126 MZU721120:MZZ721126 NJQ721120:NJV721126 NTM721120:NTR721126 ODI721120:ODN721126 ONE721120:ONJ721126 OXA721120:OXF721126 PGW721120:PHB721126 PQS721120:PQX721126 QAO721120:QAT721126 QKK721120:QKP721126 QUG721120:QUL721126 REC721120:REH721126 RNY721120:ROD721126 RXU721120:RXZ721126 SHQ721120:SHV721126 SRM721120:SRR721126 TBI721120:TBN721126 TLE721120:TLJ721126 TVA721120:TVF721126 UEW721120:UFB721126 UOS721120:UOX721126 UYO721120:UYT721126 VIK721120:VIP721126 VSG721120:VSL721126 WCC721120:WCH721126 WLY721120:WMD721126 WVU721120:WVZ721126 M786658:R786664 JI786656:JN786662 TE786656:TJ786662 ADA786656:ADF786662 AMW786656:ANB786662 AWS786656:AWX786662 BGO786656:BGT786662 BQK786656:BQP786662 CAG786656:CAL786662 CKC786656:CKH786662 CTY786656:CUD786662 DDU786656:DDZ786662 DNQ786656:DNV786662 DXM786656:DXR786662 EHI786656:EHN786662 ERE786656:ERJ786662 FBA786656:FBF786662 FKW786656:FLB786662 FUS786656:FUX786662 GEO786656:GET786662 GOK786656:GOP786662 GYG786656:GYL786662 HIC786656:HIH786662 HRY786656:HSD786662 IBU786656:IBZ786662 ILQ786656:ILV786662 IVM786656:IVR786662 JFI786656:JFN786662 JPE786656:JPJ786662 JZA786656:JZF786662 KIW786656:KJB786662 KSS786656:KSX786662 LCO786656:LCT786662 LMK786656:LMP786662 LWG786656:LWL786662 MGC786656:MGH786662 MPY786656:MQD786662 MZU786656:MZZ786662 NJQ786656:NJV786662 NTM786656:NTR786662 ODI786656:ODN786662 ONE786656:ONJ786662 OXA786656:OXF786662 PGW786656:PHB786662 PQS786656:PQX786662 QAO786656:QAT786662 QKK786656:QKP786662 QUG786656:QUL786662 REC786656:REH786662 RNY786656:ROD786662 RXU786656:RXZ786662 SHQ786656:SHV786662 SRM786656:SRR786662 TBI786656:TBN786662 TLE786656:TLJ786662 TVA786656:TVF786662 UEW786656:UFB786662 UOS786656:UOX786662 UYO786656:UYT786662 VIK786656:VIP786662 VSG786656:VSL786662 WCC786656:WCH786662 WLY786656:WMD786662 WVU786656:WVZ786662 M852194:R852200 JI852192:JN852198 TE852192:TJ852198 ADA852192:ADF852198 AMW852192:ANB852198 AWS852192:AWX852198 BGO852192:BGT852198 BQK852192:BQP852198 CAG852192:CAL852198 CKC852192:CKH852198 CTY852192:CUD852198 DDU852192:DDZ852198 DNQ852192:DNV852198 DXM852192:DXR852198 EHI852192:EHN852198 ERE852192:ERJ852198 FBA852192:FBF852198 FKW852192:FLB852198 FUS852192:FUX852198 GEO852192:GET852198 GOK852192:GOP852198 GYG852192:GYL852198 HIC852192:HIH852198 HRY852192:HSD852198 IBU852192:IBZ852198 ILQ852192:ILV852198 IVM852192:IVR852198 JFI852192:JFN852198 JPE852192:JPJ852198 JZA852192:JZF852198 KIW852192:KJB852198 KSS852192:KSX852198 LCO852192:LCT852198 LMK852192:LMP852198 LWG852192:LWL852198 MGC852192:MGH852198 MPY852192:MQD852198 MZU852192:MZZ852198 NJQ852192:NJV852198 NTM852192:NTR852198 ODI852192:ODN852198 ONE852192:ONJ852198 OXA852192:OXF852198 PGW852192:PHB852198 PQS852192:PQX852198 QAO852192:QAT852198 QKK852192:QKP852198 QUG852192:QUL852198 REC852192:REH852198 RNY852192:ROD852198 RXU852192:RXZ852198 SHQ852192:SHV852198 SRM852192:SRR852198 TBI852192:TBN852198 TLE852192:TLJ852198 TVA852192:TVF852198 UEW852192:UFB852198 UOS852192:UOX852198 UYO852192:UYT852198 VIK852192:VIP852198 VSG852192:VSL852198 WCC852192:WCH852198 WLY852192:WMD852198 WVU852192:WVZ852198 M917730:R917736 JI917728:JN917734 TE917728:TJ917734 ADA917728:ADF917734 AMW917728:ANB917734 AWS917728:AWX917734 BGO917728:BGT917734 BQK917728:BQP917734 CAG917728:CAL917734 CKC917728:CKH917734 CTY917728:CUD917734 DDU917728:DDZ917734 DNQ917728:DNV917734 DXM917728:DXR917734 EHI917728:EHN917734 ERE917728:ERJ917734 FBA917728:FBF917734 FKW917728:FLB917734 FUS917728:FUX917734 GEO917728:GET917734 GOK917728:GOP917734 GYG917728:GYL917734 HIC917728:HIH917734 HRY917728:HSD917734 IBU917728:IBZ917734 ILQ917728:ILV917734 IVM917728:IVR917734 JFI917728:JFN917734 JPE917728:JPJ917734 JZA917728:JZF917734 KIW917728:KJB917734 KSS917728:KSX917734 LCO917728:LCT917734 LMK917728:LMP917734 LWG917728:LWL917734 MGC917728:MGH917734 MPY917728:MQD917734 MZU917728:MZZ917734 NJQ917728:NJV917734 NTM917728:NTR917734 ODI917728:ODN917734 ONE917728:ONJ917734 OXA917728:OXF917734 PGW917728:PHB917734 PQS917728:PQX917734 QAO917728:QAT917734 QKK917728:QKP917734 QUG917728:QUL917734 REC917728:REH917734 RNY917728:ROD917734 RXU917728:RXZ917734 SHQ917728:SHV917734 SRM917728:SRR917734 TBI917728:TBN917734 TLE917728:TLJ917734 TVA917728:TVF917734 UEW917728:UFB917734 UOS917728:UOX917734 UYO917728:UYT917734 VIK917728:VIP917734 VSG917728:VSL917734 WCC917728:WCH917734 WLY917728:WMD917734 WVU917728:WVZ917734 M983266:R983272 JI983264:JN983270 TE983264:TJ983270 ADA983264:ADF983270 AMW983264:ANB983270 AWS983264:AWX983270 BGO983264:BGT983270 BQK983264:BQP983270 CAG983264:CAL983270 CKC983264:CKH983270 CTY983264:CUD983270 DDU983264:DDZ983270 DNQ983264:DNV983270 DXM983264:DXR983270 EHI983264:EHN983270 ERE983264:ERJ983270 FBA983264:FBF983270 FKW983264:FLB983270 FUS983264:FUX983270 GEO983264:GET983270 GOK983264:GOP983270 GYG983264:GYL983270 HIC983264:HIH983270 HRY983264:HSD983270 IBU983264:IBZ983270 ILQ983264:ILV983270 IVM983264:IVR983270 JFI983264:JFN983270 JPE983264:JPJ983270 JZA983264:JZF983270 KIW983264:KJB983270 KSS983264:KSX983270 LCO983264:LCT983270 LMK983264:LMP983270 LWG983264:LWL983270 MGC983264:MGH983270 MPY983264:MQD983270 MZU983264:MZZ983270 NJQ983264:NJV983270 NTM983264:NTR983270 ODI983264:ODN983270 ONE983264:ONJ983270 OXA983264:OXF983270 PGW983264:PHB983270 PQS983264:PQX983270 QAO983264:QAT983270 QKK983264:QKP983270 QUG983264:QUL983270 REC983264:REH983270 RNY983264:ROD983270 RXU983264:RXZ983270 SHQ983264:SHV983270 SRM983264:SRR983270 TBI983264:TBN983270 TLE983264:TLJ983270 TVA983264:TVF983270 UEW983264:UFB983270 UOS983264:UOX983270 UYO983264:UYT983270 VIK983264:VIP983270 VSG983264:VSL983270 WCC983264:WCH983270 WLY983264:WMD983270 WVU983264:WVZ983270 M65770:R65779 JI65768:JN65777 TE65768:TJ65777 ADA65768:ADF65777 AMW65768:ANB65777 AWS65768:AWX65777 BGO65768:BGT65777 BQK65768:BQP65777 CAG65768:CAL65777 CKC65768:CKH65777 CTY65768:CUD65777 DDU65768:DDZ65777 DNQ65768:DNV65777 DXM65768:DXR65777 EHI65768:EHN65777 ERE65768:ERJ65777 FBA65768:FBF65777 FKW65768:FLB65777 FUS65768:FUX65777 GEO65768:GET65777 GOK65768:GOP65777 GYG65768:GYL65777 HIC65768:HIH65777 HRY65768:HSD65777 IBU65768:IBZ65777 ILQ65768:ILV65777 IVM65768:IVR65777 JFI65768:JFN65777 JPE65768:JPJ65777 JZA65768:JZF65777 KIW65768:KJB65777 KSS65768:KSX65777 LCO65768:LCT65777 LMK65768:LMP65777 LWG65768:LWL65777 MGC65768:MGH65777 MPY65768:MQD65777 MZU65768:MZZ65777 NJQ65768:NJV65777 NTM65768:NTR65777 ODI65768:ODN65777 ONE65768:ONJ65777 OXA65768:OXF65777 PGW65768:PHB65777 PQS65768:PQX65777 QAO65768:QAT65777 QKK65768:QKP65777 QUG65768:QUL65777 REC65768:REH65777 RNY65768:ROD65777 RXU65768:RXZ65777 SHQ65768:SHV65777 SRM65768:SRR65777 TBI65768:TBN65777 TLE65768:TLJ65777 TVA65768:TVF65777 UEW65768:UFB65777 UOS65768:UOX65777 UYO65768:UYT65777 VIK65768:VIP65777 VSG65768:VSL65777 WCC65768:WCH65777 WLY65768:WMD65777 WVU65768:WVZ65777 M131306:R131315 JI131304:JN131313 TE131304:TJ131313 ADA131304:ADF131313 AMW131304:ANB131313 AWS131304:AWX131313 BGO131304:BGT131313 BQK131304:BQP131313 CAG131304:CAL131313 CKC131304:CKH131313 CTY131304:CUD131313 DDU131304:DDZ131313 DNQ131304:DNV131313 DXM131304:DXR131313 EHI131304:EHN131313 ERE131304:ERJ131313 FBA131304:FBF131313 FKW131304:FLB131313 FUS131304:FUX131313 GEO131304:GET131313 GOK131304:GOP131313 GYG131304:GYL131313 HIC131304:HIH131313 HRY131304:HSD131313 IBU131304:IBZ131313 ILQ131304:ILV131313 IVM131304:IVR131313 JFI131304:JFN131313 JPE131304:JPJ131313 JZA131304:JZF131313 KIW131304:KJB131313 KSS131304:KSX131313 LCO131304:LCT131313 LMK131304:LMP131313 LWG131304:LWL131313 MGC131304:MGH131313 MPY131304:MQD131313 MZU131304:MZZ131313 NJQ131304:NJV131313 NTM131304:NTR131313 ODI131304:ODN131313 ONE131304:ONJ131313 OXA131304:OXF131313 PGW131304:PHB131313 PQS131304:PQX131313 QAO131304:QAT131313 QKK131304:QKP131313 QUG131304:QUL131313 REC131304:REH131313 RNY131304:ROD131313 RXU131304:RXZ131313 SHQ131304:SHV131313 SRM131304:SRR131313 TBI131304:TBN131313 TLE131304:TLJ131313 TVA131304:TVF131313 UEW131304:UFB131313 UOS131304:UOX131313 UYO131304:UYT131313 VIK131304:VIP131313 VSG131304:VSL131313 WCC131304:WCH131313 WLY131304:WMD131313 WVU131304:WVZ131313 M196842:R196851 JI196840:JN196849 TE196840:TJ196849 ADA196840:ADF196849 AMW196840:ANB196849 AWS196840:AWX196849 BGO196840:BGT196849 BQK196840:BQP196849 CAG196840:CAL196849 CKC196840:CKH196849 CTY196840:CUD196849 DDU196840:DDZ196849 DNQ196840:DNV196849 DXM196840:DXR196849 EHI196840:EHN196849 ERE196840:ERJ196849 FBA196840:FBF196849 FKW196840:FLB196849 FUS196840:FUX196849 GEO196840:GET196849 GOK196840:GOP196849 GYG196840:GYL196849 HIC196840:HIH196849 HRY196840:HSD196849 IBU196840:IBZ196849 ILQ196840:ILV196849 IVM196840:IVR196849 JFI196840:JFN196849 JPE196840:JPJ196849 JZA196840:JZF196849 KIW196840:KJB196849 KSS196840:KSX196849 LCO196840:LCT196849 LMK196840:LMP196849 LWG196840:LWL196849 MGC196840:MGH196849 MPY196840:MQD196849 MZU196840:MZZ196849 NJQ196840:NJV196849 NTM196840:NTR196849 ODI196840:ODN196849 ONE196840:ONJ196849 OXA196840:OXF196849 PGW196840:PHB196849 PQS196840:PQX196849 QAO196840:QAT196849 QKK196840:QKP196849 QUG196840:QUL196849 REC196840:REH196849 RNY196840:ROD196849 RXU196840:RXZ196849 SHQ196840:SHV196849 SRM196840:SRR196849 TBI196840:TBN196849 TLE196840:TLJ196849 TVA196840:TVF196849 UEW196840:UFB196849 UOS196840:UOX196849 UYO196840:UYT196849 VIK196840:VIP196849 VSG196840:VSL196849 WCC196840:WCH196849 WLY196840:WMD196849 WVU196840:WVZ196849 M262378:R262387 JI262376:JN262385 TE262376:TJ262385 ADA262376:ADF262385 AMW262376:ANB262385 AWS262376:AWX262385 BGO262376:BGT262385 BQK262376:BQP262385 CAG262376:CAL262385 CKC262376:CKH262385 CTY262376:CUD262385 DDU262376:DDZ262385 DNQ262376:DNV262385 DXM262376:DXR262385 EHI262376:EHN262385 ERE262376:ERJ262385 FBA262376:FBF262385 FKW262376:FLB262385 FUS262376:FUX262385 GEO262376:GET262385 GOK262376:GOP262385 GYG262376:GYL262385 HIC262376:HIH262385 HRY262376:HSD262385 IBU262376:IBZ262385 ILQ262376:ILV262385 IVM262376:IVR262385 JFI262376:JFN262385 JPE262376:JPJ262385 JZA262376:JZF262385 KIW262376:KJB262385 KSS262376:KSX262385 LCO262376:LCT262385 LMK262376:LMP262385 LWG262376:LWL262385 MGC262376:MGH262385 MPY262376:MQD262385 MZU262376:MZZ262385 NJQ262376:NJV262385 NTM262376:NTR262385 ODI262376:ODN262385 ONE262376:ONJ262385 OXA262376:OXF262385 PGW262376:PHB262385 PQS262376:PQX262385 QAO262376:QAT262385 QKK262376:QKP262385 QUG262376:QUL262385 REC262376:REH262385 RNY262376:ROD262385 RXU262376:RXZ262385 SHQ262376:SHV262385 SRM262376:SRR262385 TBI262376:TBN262385 TLE262376:TLJ262385 TVA262376:TVF262385 UEW262376:UFB262385 UOS262376:UOX262385 UYO262376:UYT262385 VIK262376:VIP262385 VSG262376:VSL262385 WCC262376:WCH262385 WLY262376:WMD262385 WVU262376:WVZ262385 M327914:R327923 JI327912:JN327921 TE327912:TJ327921 ADA327912:ADF327921 AMW327912:ANB327921 AWS327912:AWX327921 BGO327912:BGT327921 BQK327912:BQP327921 CAG327912:CAL327921 CKC327912:CKH327921 CTY327912:CUD327921 DDU327912:DDZ327921 DNQ327912:DNV327921 DXM327912:DXR327921 EHI327912:EHN327921 ERE327912:ERJ327921 FBA327912:FBF327921 FKW327912:FLB327921 FUS327912:FUX327921 GEO327912:GET327921 GOK327912:GOP327921 GYG327912:GYL327921 HIC327912:HIH327921 HRY327912:HSD327921 IBU327912:IBZ327921 ILQ327912:ILV327921 IVM327912:IVR327921 JFI327912:JFN327921 JPE327912:JPJ327921 JZA327912:JZF327921 KIW327912:KJB327921 KSS327912:KSX327921 LCO327912:LCT327921 LMK327912:LMP327921 LWG327912:LWL327921 MGC327912:MGH327921 MPY327912:MQD327921 MZU327912:MZZ327921 NJQ327912:NJV327921 NTM327912:NTR327921 ODI327912:ODN327921 ONE327912:ONJ327921 OXA327912:OXF327921 PGW327912:PHB327921 PQS327912:PQX327921 QAO327912:QAT327921 QKK327912:QKP327921 QUG327912:QUL327921 REC327912:REH327921 RNY327912:ROD327921 RXU327912:RXZ327921 SHQ327912:SHV327921 SRM327912:SRR327921 TBI327912:TBN327921 TLE327912:TLJ327921 TVA327912:TVF327921 UEW327912:UFB327921 UOS327912:UOX327921 UYO327912:UYT327921 VIK327912:VIP327921 VSG327912:VSL327921 WCC327912:WCH327921 WLY327912:WMD327921 WVU327912:WVZ327921 M393450:R393459 JI393448:JN393457 TE393448:TJ393457 ADA393448:ADF393457 AMW393448:ANB393457 AWS393448:AWX393457 BGO393448:BGT393457 BQK393448:BQP393457 CAG393448:CAL393457 CKC393448:CKH393457 CTY393448:CUD393457 DDU393448:DDZ393457 DNQ393448:DNV393457 DXM393448:DXR393457 EHI393448:EHN393457 ERE393448:ERJ393457 FBA393448:FBF393457 FKW393448:FLB393457 FUS393448:FUX393457 GEO393448:GET393457 GOK393448:GOP393457 GYG393448:GYL393457 HIC393448:HIH393457 HRY393448:HSD393457 IBU393448:IBZ393457 ILQ393448:ILV393457 IVM393448:IVR393457 JFI393448:JFN393457 JPE393448:JPJ393457 JZA393448:JZF393457 KIW393448:KJB393457 KSS393448:KSX393457 LCO393448:LCT393457 LMK393448:LMP393457 LWG393448:LWL393457 MGC393448:MGH393457 MPY393448:MQD393457 MZU393448:MZZ393457 NJQ393448:NJV393457 NTM393448:NTR393457 ODI393448:ODN393457 ONE393448:ONJ393457 OXA393448:OXF393457 PGW393448:PHB393457 PQS393448:PQX393457 QAO393448:QAT393457 QKK393448:QKP393457 QUG393448:QUL393457 REC393448:REH393457 RNY393448:ROD393457 RXU393448:RXZ393457 SHQ393448:SHV393457 SRM393448:SRR393457 TBI393448:TBN393457 TLE393448:TLJ393457 TVA393448:TVF393457 UEW393448:UFB393457 UOS393448:UOX393457 UYO393448:UYT393457 VIK393448:VIP393457 VSG393448:VSL393457 WCC393448:WCH393457 WLY393448:WMD393457 WVU393448:WVZ393457 M458986:R458995 JI458984:JN458993 TE458984:TJ458993 ADA458984:ADF458993 AMW458984:ANB458993 AWS458984:AWX458993 BGO458984:BGT458993 BQK458984:BQP458993 CAG458984:CAL458993 CKC458984:CKH458993 CTY458984:CUD458993 DDU458984:DDZ458993 DNQ458984:DNV458993 DXM458984:DXR458993 EHI458984:EHN458993 ERE458984:ERJ458993 FBA458984:FBF458993 FKW458984:FLB458993 FUS458984:FUX458993 GEO458984:GET458993 GOK458984:GOP458993 GYG458984:GYL458993 HIC458984:HIH458993 HRY458984:HSD458993 IBU458984:IBZ458993 ILQ458984:ILV458993 IVM458984:IVR458993 JFI458984:JFN458993 JPE458984:JPJ458993 JZA458984:JZF458993 KIW458984:KJB458993 KSS458984:KSX458993 LCO458984:LCT458993 LMK458984:LMP458993 LWG458984:LWL458993 MGC458984:MGH458993 MPY458984:MQD458993 MZU458984:MZZ458993 NJQ458984:NJV458993 NTM458984:NTR458993 ODI458984:ODN458993 ONE458984:ONJ458993 OXA458984:OXF458993 PGW458984:PHB458993 PQS458984:PQX458993 QAO458984:QAT458993 QKK458984:QKP458993 QUG458984:QUL458993 REC458984:REH458993 RNY458984:ROD458993 RXU458984:RXZ458993 SHQ458984:SHV458993 SRM458984:SRR458993 TBI458984:TBN458993 TLE458984:TLJ458993 TVA458984:TVF458993 UEW458984:UFB458993 UOS458984:UOX458993 UYO458984:UYT458993 VIK458984:VIP458993 VSG458984:VSL458993 WCC458984:WCH458993 WLY458984:WMD458993 WVU458984:WVZ458993 M524522:R524531 JI524520:JN524529 TE524520:TJ524529 ADA524520:ADF524529 AMW524520:ANB524529 AWS524520:AWX524529 BGO524520:BGT524529 BQK524520:BQP524529 CAG524520:CAL524529 CKC524520:CKH524529 CTY524520:CUD524529 DDU524520:DDZ524529 DNQ524520:DNV524529 DXM524520:DXR524529 EHI524520:EHN524529 ERE524520:ERJ524529 FBA524520:FBF524529 FKW524520:FLB524529 FUS524520:FUX524529 GEO524520:GET524529 GOK524520:GOP524529 GYG524520:GYL524529 HIC524520:HIH524529 HRY524520:HSD524529 IBU524520:IBZ524529 ILQ524520:ILV524529 IVM524520:IVR524529 JFI524520:JFN524529 JPE524520:JPJ524529 JZA524520:JZF524529 KIW524520:KJB524529 KSS524520:KSX524529 LCO524520:LCT524529 LMK524520:LMP524529 LWG524520:LWL524529 MGC524520:MGH524529 MPY524520:MQD524529 MZU524520:MZZ524529 NJQ524520:NJV524529 NTM524520:NTR524529 ODI524520:ODN524529 ONE524520:ONJ524529 OXA524520:OXF524529 PGW524520:PHB524529 PQS524520:PQX524529 QAO524520:QAT524529 QKK524520:QKP524529 QUG524520:QUL524529 REC524520:REH524529 RNY524520:ROD524529 RXU524520:RXZ524529 SHQ524520:SHV524529 SRM524520:SRR524529 TBI524520:TBN524529 TLE524520:TLJ524529 TVA524520:TVF524529 UEW524520:UFB524529 UOS524520:UOX524529 UYO524520:UYT524529 VIK524520:VIP524529 VSG524520:VSL524529 WCC524520:WCH524529 WLY524520:WMD524529 WVU524520:WVZ524529 M590058:R590067 JI590056:JN590065 TE590056:TJ590065 ADA590056:ADF590065 AMW590056:ANB590065 AWS590056:AWX590065 BGO590056:BGT590065 BQK590056:BQP590065 CAG590056:CAL590065 CKC590056:CKH590065 CTY590056:CUD590065 DDU590056:DDZ590065 DNQ590056:DNV590065 DXM590056:DXR590065 EHI590056:EHN590065 ERE590056:ERJ590065 FBA590056:FBF590065 FKW590056:FLB590065 FUS590056:FUX590065 GEO590056:GET590065 GOK590056:GOP590065 GYG590056:GYL590065 HIC590056:HIH590065 HRY590056:HSD590065 IBU590056:IBZ590065 ILQ590056:ILV590065 IVM590056:IVR590065 JFI590056:JFN590065 JPE590056:JPJ590065 JZA590056:JZF590065 KIW590056:KJB590065 KSS590056:KSX590065 LCO590056:LCT590065 LMK590056:LMP590065 LWG590056:LWL590065 MGC590056:MGH590065 MPY590056:MQD590065 MZU590056:MZZ590065 NJQ590056:NJV590065 NTM590056:NTR590065 ODI590056:ODN590065 ONE590056:ONJ590065 OXA590056:OXF590065 PGW590056:PHB590065 PQS590056:PQX590065 QAO590056:QAT590065 QKK590056:QKP590065 QUG590056:QUL590065 REC590056:REH590065 RNY590056:ROD590065 RXU590056:RXZ590065 SHQ590056:SHV590065 SRM590056:SRR590065 TBI590056:TBN590065 TLE590056:TLJ590065 TVA590056:TVF590065 UEW590056:UFB590065 UOS590056:UOX590065 UYO590056:UYT590065 VIK590056:VIP590065 VSG590056:VSL590065 WCC590056:WCH590065 WLY590056:WMD590065 WVU590056:WVZ590065 M655594:R655603 JI655592:JN655601 TE655592:TJ655601 ADA655592:ADF655601 AMW655592:ANB655601 AWS655592:AWX655601 BGO655592:BGT655601 BQK655592:BQP655601 CAG655592:CAL655601 CKC655592:CKH655601 CTY655592:CUD655601 DDU655592:DDZ655601 DNQ655592:DNV655601 DXM655592:DXR655601 EHI655592:EHN655601 ERE655592:ERJ655601 FBA655592:FBF655601 FKW655592:FLB655601 FUS655592:FUX655601 GEO655592:GET655601 GOK655592:GOP655601 GYG655592:GYL655601 HIC655592:HIH655601 HRY655592:HSD655601 IBU655592:IBZ655601 ILQ655592:ILV655601 IVM655592:IVR655601 JFI655592:JFN655601 JPE655592:JPJ655601 JZA655592:JZF655601 KIW655592:KJB655601 KSS655592:KSX655601 LCO655592:LCT655601 LMK655592:LMP655601 LWG655592:LWL655601 MGC655592:MGH655601 MPY655592:MQD655601 MZU655592:MZZ655601 NJQ655592:NJV655601 NTM655592:NTR655601 ODI655592:ODN655601 ONE655592:ONJ655601 OXA655592:OXF655601 PGW655592:PHB655601 PQS655592:PQX655601 QAO655592:QAT655601 QKK655592:QKP655601 QUG655592:QUL655601 REC655592:REH655601 RNY655592:ROD655601 RXU655592:RXZ655601 SHQ655592:SHV655601 SRM655592:SRR655601 TBI655592:TBN655601 TLE655592:TLJ655601 TVA655592:TVF655601 UEW655592:UFB655601 UOS655592:UOX655601 UYO655592:UYT655601 VIK655592:VIP655601 VSG655592:VSL655601 WCC655592:WCH655601 WLY655592:WMD655601 WVU655592:WVZ655601 M721130:R721139 JI721128:JN721137 TE721128:TJ721137 ADA721128:ADF721137 AMW721128:ANB721137 AWS721128:AWX721137 BGO721128:BGT721137 BQK721128:BQP721137 CAG721128:CAL721137 CKC721128:CKH721137 CTY721128:CUD721137 DDU721128:DDZ721137 DNQ721128:DNV721137 DXM721128:DXR721137 EHI721128:EHN721137 ERE721128:ERJ721137 FBA721128:FBF721137 FKW721128:FLB721137 FUS721128:FUX721137 GEO721128:GET721137 GOK721128:GOP721137 GYG721128:GYL721137 HIC721128:HIH721137 HRY721128:HSD721137 IBU721128:IBZ721137 ILQ721128:ILV721137 IVM721128:IVR721137 JFI721128:JFN721137 JPE721128:JPJ721137 JZA721128:JZF721137 KIW721128:KJB721137 KSS721128:KSX721137 LCO721128:LCT721137 LMK721128:LMP721137 LWG721128:LWL721137 MGC721128:MGH721137 MPY721128:MQD721137 MZU721128:MZZ721137 NJQ721128:NJV721137 NTM721128:NTR721137 ODI721128:ODN721137 ONE721128:ONJ721137 OXA721128:OXF721137 PGW721128:PHB721137 PQS721128:PQX721137 QAO721128:QAT721137 QKK721128:QKP721137 QUG721128:QUL721137 REC721128:REH721137 RNY721128:ROD721137 RXU721128:RXZ721137 SHQ721128:SHV721137 SRM721128:SRR721137 TBI721128:TBN721137 TLE721128:TLJ721137 TVA721128:TVF721137 UEW721128:UFB721137 UOS721128:UOX721137 UYO721128:UYT721137 VIK721128:VIP721137 VSG721128:VSL721137 WCC721128:WCH721137 WLY721128:WMD721137 WVU721128:WVZ721137 M786666:R786675 JI786664:JN786673 TE786664:TJ786673 ADA786664:ADF786673 AMW786664:ANB786673 AWS786664:AWX786673 BGO786664:BGT786673 BQK786664:BQP786673 CAG786664:CAL786673 CKC786664:CKH786673 CTY786664:CUD786673 DDU786664:DDZ786673 DNQ786664:DNV786673 DXM786664:DXR786673 EHI786664:EHN786673 ERE786664:ERJ786673 FBA786664:FBF786673 FKW786664:FLB786673 FUS786664:FUX786673 GEO786664:GET786673 GOK786664:GOP786673 GYG786664:GYL786673 HIC786664:HIH786673 HRY786664:HSD786673 IBU786664:IBZ786673 ILQ786664:ILV786673 IVM786664:IVR786673 JFI786664:JFN786673 JPE786664:JPJ786673 JZA786664:JZF786673 KIW786664:KJB786673 KSS786664:KSX786673 LCO786664:LCT786673 LMK786664:LMP786673 LWG786664:LWL786673 MGC786664:MGH786673 MPY786664:MQD786673 MZU786664:MZZ786673 NJQ786664:NJV786673 NTM786664:NTR786673 ODI786664:ODN786673 ONE786664:ONJ786673 OXA786664:OXF786673 PGW786664:PHB786673 PQS786664:PQX786673 QAO786664:QAT786673 QKK786664:QKP786673 QUG786664:QUL786673 REC786664:REH786673 RNY786664:ROD786673 RXU786664:RXZ786673 SHQ786664:SHV786673 SRM786664:SRR786673 TBI786664:TBN786673 TLE786664:TLJ786673 TVA786664:TVF786673 UEW786664:UFB786673 UOS786664:UOX786673 UYO786664:UYT786673 VIK786664:VIP786673 VSG786664:VSL786673 WCC786664:WCH786673 WLY786664:WMD786673 WVU786664:WVZ786673 M852202:R852211 JI852200:JN852209 TE852200:TJ852209 ADA852200:ADF852209 AMW852200:ANB852209 AWS852200:AWX852209 BGO852200:BGT852209 BQK852200:BQP852209 CAG852200:CAL852209 CKC852200:CKH852209 CTY852200:CUD852209 DDU852200:DDZ852209 DNQ852200:DNV852209 DXM852200:DXR852209 EHI852200:EHN852209 ERE852200:ERJ852209 FBA852200:FBF852209 FKW852200:FLB852209 FUS852200:FUX852209 GEO852200:GET852209 GOK852200:GOP852209 GYG852200:GYL852209 HIC852200:HIH852209 HRY852200:HSD852209 IBU852200:IBZ852209 ILQ852200:ILV852209 IVM852200:IVR852209 JFI852200:JFN852209 JPE852200:JPJ852209 JZA852200:JZF852209 KIW852200:KJB852209 KSS852200:KSX852209 LCO852200:LCT852209 LMK852200:LMP852209 LWG852200:LWL852209 MGC852200:MGH852209 MPY852200:MQD852209 MZU852200:MZZ852209 NJQ852200:NJV852209 NTM852200:NTR852209 ODI852200:ODN852209 ONE852200:ONJ852209 OXA852200:OXF852209 PGW852200:PHB852209 PQS852200:PQX852209 QAO852200:QAT852209 QKK852200:QKP852209 QUG852200:QUL852209 REC852200:REH852209 RNY852200:ROD852209 RXU852200:RXZ852209 SHQ852200:SHV852209 SRM852200:SRR852209 TBI852200:TBN852209 TLE852200:TLJ852209 TVA852200:TVF852209 UEW852200:UFB852209 UOS852200:UOX852209 UYO852200:UYT852209 VIK852200:VIP852209 VSG852200:VSL852209 WCC852200:WCH852209 WLY852200:WMD852209 WVU852200:WVZ852209 M917738:R917747 JI917736:JN917745 TE917736:TJ917745 ADA917736:ADF917745 AMW917736:ANB917745 AWS917736:AWX917745 BGO917736:BGT917745 BQK917736:BQP917745 CAG917736:CAL917745 CKC917736:CKH917745 CTY917736:CUD917745 DDU917736:DDZ917745 DNQ917736:DNV917745 DXM917736:DXR917745 EHI917736:EHN917745 ERE917736:ERJ917745 FBA917736:FBF917745 FKW917736:FLB917745 FUS917736:FUX917745 GEO917736:GET917745 GOK917736:GOP917745 GYG917736:GYL917745 HIC917736:HIH917745 HRY917736:HSD917745 IBU917736:IBZ917745 ILQ917736:ILV917745 IVM917736:IVR917745 JFI917736:JFN917745 JPE917736:JPJ917745 JZA917736:JZF917745 KIW917736:KJB917745 KSS917736:KSX917745 LCO917736:LCT917745 LMK917736:LMP917745 LWG917736:LWL917745 MGC917736:MGH917745 MPY917736:MQD917745 MZU917736:MZZ917745 NJQ917736:NJV917745 NTM917736:NTR917745 ODI917736:ODN917745 ONE917736:ONJ917745 OXA917736:OXF917745 PGW917736:PHB917745 PQS917736:PQX917745 QAO917736:QAT917745 QKK917736:QKP917745 QUG917736:QUL917745 REC917736:REH917745 RNY917736:ROD917745 RXU917736:RXZ917745 SHQ917736:SHV917745 SRM917736:SRR917745 TBI917736:TBN917745 TLE917736:TLJ917745 TVA917736:TVF917745 UEW917736:UFB917745 UOS917736:UOX917745 UYO917736:UYT917745 VIK917736:VIP917745 VSG917736:VSL917745 WCC917736:WCH917745 WLY917736:WMD917745 WVU917736:WVZ917745 M983274:R983283 JI983272:JN983281 TE983272:TJ983281 ADA983272:ADF983281 AMW983272:ANB983281 AWS983272:AWX983281 BGO983272:BGT983281 BQK983272:BQP983281 CAG983272:CAL983281 CKC983272:CKH983281 CTY983272:CUD983281 DDU983272:DDZ983281 DNQ983272:DNV983281 DXM983272:DXR983281 EHI983272:EHN983281 ERE983272:ERJ983281 FBA983272:FBF983281 FKW983272:FLB983281 FUS983272:FUX983281 GEO983272:GET983281 GOK983272:GOP983281 GYG983272:GYL983281 HIC983272:HIH983281 HRY983272:HSD983281 IBU983272:IBZ983281 ILQ983272:ILV983281 IVM983272:IVR983281 JFI983272:JFN983281 JPE983272:JPJ983281 JZA983272:JZF983281 KIW983272:KJB983281 KSS983272:KSX983281 LCO983272:LCT983281 LMK983272:LMP983281 LWG983272:LWL983281 MGC983272:MGH983281 MPY983272:MQD983281 MZU983272:MZZ983281 NJQ983272:NJV983281 NTM983272:NTR983281 ODI983272:ODN983281 ONE983272:ONJ983281 OXA983272:OXF983281 PGW983272:PHB983281 PQS983272:PQX983281 QAO983272:QAT983281 QKK983272:QKP983281 QUG983272:QUL983281 REC983272:REH983281 RNY983272:ROD983281 RXU983272:RXZ983281 SHQ983272:SHV983281 SRM983272:SRR983281 TBI983272:TBN983281 TLE983272:TLJ983281 TVA983272:TVF983281 UEW983272:UFB983281 UOS983272:UOX983281 UYO983272:UYT983281 VIK983272:VIP983281 VSG983272:VSL983281 WCC983272:WCH983281 WLY983272:WMD983281 WVU983272:WVZ983281 M65781:R65783 JI65779:JN65781 TE65779:TJ65781 ADA65779:ADF65781 AMW65779:ANB65781 AWS65779:AWX65781 BGO65779:BGT65781 BQK65779:BQP65781 CAG65779:CAL65781 CKC65779:CKH65781 CTY65779:CUD65781 DDU65779:DDZ65781 DNQ65779:DNV65781 DXM65779:DXR65781 EHI65779:EHN65781 ERE65779:ERJ65781 FBA65779:FBF65781 FKW65779:FLB65781 FUS65779:FUX65781 GEO65779:GET65781 GOK65779:GOP65781 GYG65779:GYL65781 HIC65779:HIH65781 HRY65779:HSD65781 IBU65779:IBZ65781 ILQ65779:ILV65781 IVM65779:IVR65781 JFI65779:JFN65781 JPE65779:JPJ65781 JZA65779:JZF65781 KIW65779:KJB65781 KSS65779:KSX65781 LCO65779:LCT65781 LMK65779:LMP65781 LWG65779:LWL65781 MGC65779:MGH65781 MPY65779:MQD65781 MZU65779:MZZ65781 NJQ65779:NJV65781 NTM65779:NTR65781 ODI65779:ODN65781 ONE65779:ONJ65781 OXA65779:OXF65781 PGW65779:PHB65781 PQS65779:PQX65781 QAO65779:QAT65781 QKK65779:QKP65781 QUG65779:QUL65781 REC65779:REH65781 RNY65779:ROD65781 RXU65779:RXZ65781 SHQ65779:SHV65781 SRM65779:SRR65781 TBI65779:TBN65781 TLE65779:TLJ65781 TVA65779:TVF65781 UEW65779:UFB65781 UOS65779:UOX65781 UYO65779:UYT65781 VIK65779:VIP65781 VSG65779:VSL65781 WCC65779:WCH65781 WLY65779:WMD65781 WVU65779:WVZ65781 M131317:R131319 JI131315:JN131317 TE131315:TJ131317 ADA131315:ADF131317 AMW131315:ANB131317 AWS131315:AWX131317 BGO131315:BGT131317 BQK131315:BQP131317 CAG131315:CAL131317 CKC131315:CKH131317 CTY131315:CUD131317 DDU131315:DDZ131317 DNQ131315:DNV131317 DXM131315:DXR131317 EHI131315:EHN131317 ERE131315:ERJ131317 FBA131315:FBF131317 FKW131315:FLB131317 FUS131315:FUX131317 GEO131315:GET131317 GOK131315:GOP131317 GYG131315:GYL131317 HIC131315:HIH131317 HRY131315:HSD131317 IBU131315:IBZ131317 ILQ131315:ILV131317 IVM131315:IVR131317 JFI131315:JFN131317 JPE131315:JPJ131317 JZA131315:JZF131317 KIW131315:KJB131317 KSS131315:KSX131317 LCO131315:LCT131317 LMK131315:LMP131317 LWG131315:LWL131317 MGC131315:MGH131317 MPY131315:MQD131317 MZU131315:MZZ131317 NJQ131315:NJV131317 NTM131315:NTR131317 ODI131315:ODN131317 ONE131315:ONJ131317 OXA131315:OXF131317 PGW131315:PHB131317 PQS131315:PQX131317 QAO131315:QAT131317 QKK131315:QKP131317 QUG131315:QUL131317 REC131315:REH131317 RNY131315:ROD131317 RXU131315:RXZ131317 SHQ131315:SHV131317 SRM131315:SRR131317 TBI131315:TBN131317 TLE131315:TLJ131317 TVA131315:TVF131317 UEW131315:UFB131317 UOS131315:UOX131317 UYO131315:UYT131317 VIK131315:VIP131317 VSG131315:VSL131317 WCC131315:WCH131317 WLY131315:WMD131317 WVU131315:WVZ131317 M196853:R196855 JI196851:JN196853 TE196851:TJ196853 ADA196851:ADF196853 AMW196851:ANB196853 AWS196851:AWX196853 BGO196851:BGT196853 BQK196851:BQP196853 CAG196851:CAL196853 CKC196851:CKH196853 CTY196851:CUD196853 DDU196851:DDZ196853 DNQ196851:DNV196853 DXM196851:DXR196853 EHI196851:EHN196853 ERE196851:ERJ196853 FBA196851:FBF196853 FKW196851:FLB196853 FUS196851:FUX196853 GEO196851:GET196853 GOK196851:GOP196853 GYG196851:GYL196853 HIC196851:HIH196853 HRY196851:HSD196853 IBU196851:IBZ196853 ILQ196851:ILV196853 IVM196851:IVR196853 JFI196851:JFN196853 JPE196851:JPJ196853 JZA196851:JZF196853 KIW196851:KJB196853 KSS196851:KSX196853 LCO196851:LCT196853 LMK196851:LMP196853 LWG196851:LWL196853 MGC196851:MGH196853 MPY196851:MQD196853 MZU196851:MZZ196853 NJQ196851:NJV196853 NTM196851:NTR196853 ODI196851:ODN196853 ONE196851:ONJ196853 OXA196851:OXF196853 PGW196851:PHB196853 PQS196851:PQX196853 QAO196851:QAT196853 QKK196851:QKP196853 QUG196851:QUL196853 REC196851:REH196853 RNY196851:ROD196853 RXU196851:RXZ196853 SHQ196851:SHV196853 SRM196851:SRR196853 TBI196851:TBN196853 TLE196851:TLJ196853 TVA196851:TVF196853 UEW196851:UFB196853 UOS196851:UOX196853 UYO196851:UYT196853 VIK196851:VIP196853 VSG196851:VSL196853 WCC196851:WCH196853 WLY196851:WMD196853 WVU196851:WVZ196853 M262389:R262391 JI262387:JN262389 TE262387:TJ262389 ADA262387:ADF262389 AMW262387:ANB262389 AWS262387:AWX262389 BGO262387:BGT262389 BQK262387:BQP262389 CAG262387:CAL262389 CKC262387:CKH262389 CTY262387:CUD262389 DDU262387:DDZ262389 DNQ262387:DNV262389 DXM262387:DXR262389 EHI262387:EHN262389 ERE262387:ERJ262389 FBA262387:FBF262389 FKW262387:FLB262389 FUS262387:FUX262389 GEO262387:GET262389 GOK262387:GOP262389 GYG262387:GYL262389 HIC262387:HIH262389 HRY262387:HSD262389 IBU262387:IBZ262389 ILQ262387:ILV262389 IVM262387:IVR262389 JFI262387:JFN262389 JPE262387:JPJ262389 JZA262387:JZF262389 KIW262387:KJB262389 KSS262387:KSX262389 LCO262387:LCT262389 LMK262387:LMP262389 LWG262387:LWL262389 MGC262387:MGH262389 MPY262387:MQD262389 MZU262387:MZZ262389 NJQ262387:NJV262389 NTM262387:NTR262389 ODI262387:ODN262389 ONE262387:ONJ262389 OXA262387:OXF262389 PGW262387:PHB262389 PQS262387:PQX262389 QAO262387:QAT262389 QKK262387:QKP262389 QUG262387:QUL262389 REC262387:REH262389 RNY262387:ROD262389 RXU262387:RXZ262389 SHQ262387:SHV262389 SRM262387:SRR262389 TBI262387:TBN262389 TLE262387:TLJ262389 TVA262387:TVF262389 UEW262387:UFB262389 UOS262387:UOX262389 UYO262387:UYT262389 VIK262387:VIP262389 VSG262387:VSL262389 WCC262387:WCH262389 WLY262387:WMD262389 WVU262387:WVZ262389 M327925:R327927 JI327923:JN327925 TE327923:TJ327925 ADA327923:ADF327925 AMW327923:ANB327925 AWS327923:AWX327925 BGO327923:BGT327925 BQK327923:BQP327925 CAG327923:CAL327925 CKC327923:CKH327925 CTY327923:CUD327925 DDU327923:DDZ327925 DNQ327923:DNV327925 DXM327923:DXR327925 EHI327923:EHN327925 ERE327923:ERJ327925 FBA327923:FBF327925 FKW327923:FLB327925 FUS327923:FUX327925 GEO327923:GET327925 GOK327923:GOP327925 GYG327923:GYL327925 HIC327923:HIH327925 HRY327923:HSD327925 IBU327923:IBZ327925 ILQ327923:ILV327925 IVM327923:IVR327925 JFI327923:JFN327925 JPE327923:JPJ327925 JZA327923:JZF327925 KIW327923:KJB327925 KSS327923:KSX327925 LCO327923:LCT327925 LMK327923:LMP327925 LWG327923:LWL327925 MGC327923:MGH327925 MPY327923:MQD327925 MZU327923:MZZ327925 NJQ327923:NJV327925 NTM327923:NTR327925 ODI327923:ODN327925 ONE327923:ONJ327925 OXA327923:OXF327925 PGW327923:PHB327925 PQS327923:PQX327925 QAO327923:QAT327925 QKK327923:QKP327925 QUG327923:QUL327925 REC327923:REH327925 RNY327923:ROD327925 RXU327923:RXZ327925 SHQ327923:SHV327925 SRM327923:SRR327925 TBI327923:TBN327925 TLE327923:TLJ327925 TVA327923:TVF327925 UEW327923:UFB327925 UOS327923:UOX327925 UYO327923:UYT327925 VIK327923:VIP327925 VSG327923:VSL327925 WCC327923:WCH327925 WLY327923:WMD327925 WVU327923:WVZ327925 M393461:R393463 JI393459:JN393461 TE393459:TJ393461 ADA393459:ADF393461 AMW393459:ANB393461 AWS393459:AWX393461 BGO393459:BGT393461 BQK393459:BQP393461 CAG393459:CAL393461 CKC393459:CKH393461 CTY393459:CUD393461 DDU393459:DDZ393461 DNQ393459:DNV393461 DXM393459:DXR393461 EHI393459:EHN393461 ERE393459:ERJ393461 FBA393459:FBF393461 FKW393459:FLB393461 FUS393459:FUX393461 GEO393459:GET393461 GOK393459:GOP393461 GYG393459:GYL393461 HIC393459:HIH393461 HRY393459:HSD393461 IBU393459:IBZ393461 ILQ393459:ILV393461 IVM393459:IVR393461 JFI393459:JFN393461 JPE393459:JPJ393461 JZA393459:JZF393461 KIW393459:KJB393461 KSS393459:KSX393461 LCO393459:LCT393461 LMK393459:LMP393461 LWG393459:LWL393461 MGC393459:MGH393461 MPY393459:MQD393461 MZU393459:MZZ393461 NJQ393459:NJV393461 NTM393459:NTR393461 ODI393459:ODN393461 ONE393459:ONJ393461 OXA393459:OXF393461 PGW393459:PHB393461 PQS393459:PQX393461 QAO393459:QAT393461 QKK393459:QKP393461 QUG393459:QUL393461 REC393459:REH393461 RNY393459:ROD393461 RXU393459:RXZ393461 SHQ393459:SHV393461 SRM393459:SRR393461 TBI393459:TBN393461 TLE393459:TLJ393461 TVA393459:TVF393461 UEW393459:UFB393461 UOS393459:UOX393461 UYO393459:UYT393461 VIK393459:VIP393461 VSG393459:VSL393461 WCC393459:WCH393461 WLY393459:WMD393461 WVU393459:WVZ393461 M458997:R458999 JI458995:JN458997 TE458995:TJ458997 ADA458995:ADF458997 AMW458995:ANB458997 AWS458995:AWX458997 BGO458995:BGT458997 BQK458995:BQP458997 CAG458995:CAL458997 CKC458995:CKH458997 CTY458995:CUD458997 DDU458995:DDZ458997 DNQ458995:DNV458997 DXM458995:DXR458997 EHI458995:EHN458997 ERE458995:ERJ458997 FBA458995:FBF458997 FKW458995:FLB458997 FUS458995:FUX458997 GEO458995:GET458997 GOK458995:GOP458997 GYG458995:GYL458997 HIC458995:HIH458997 HRY458995:HSD458997 IBU458995:IBZ458997 ILQ458995:ILV458997 IVM458995:IVR458997 JFI458995:JFN458997 JPE458995:JPJ458997 JZA458995:JZF458997 KIW458995:KJB458997 KSS458995:KSX458997 LCO458995:LCT458997 LMK458995:LMP458997 LWG458995:LWL458997 MGC458995:MGH458997 MPY458995:MQD458997 MZU458995:MZZ458997 NJQ458995:NJV458997 NTM458995:NTR458997 ODI458995:ODN458997 ONE458995:ONJ458997 OXA458995:OXF458997 PGW458995:PHB458997 PQS458995:PQX458997 QAO458995:QAT458997 QKK458995:QKP458997 QUG458995:QUL458997 REC458995:REH458997 RNY458995:ROD458997 RXU458995:RXZ458997 SHQ458995:SHV458997 SRM458995:SRR458997 TBI458995:TBN458997 TLE458995:TLJ458997 TVA458995:TVF458997 UEW458995:UFB458997 UOS458995:UOX458997 UYO458995:UYT458997 VIK458995:VIP458997 VSG458995:VSL458997 WCC458995:WCH458997 WLY458995:WMD458997 WVU458995:WVZ458997 M524533:R524535 JI524531:JN524533 TE524531:TJ524533 ADA524531:ADF524533 AMW524531:ANB524533 AWS524531:AWX524533 BGO524531:BGT524533 BQK524531:BQP524533 CAG524531:CAL524533 CKC524531:CKH524533 CTY524531:CUD524533 DDU524531:DDZ524533 DNQ524531:DNV524533 DXM524531:DXR524533 EHI524531:EHN524533 ERE524531:ERJ524533 FBA524531:FBF524533 FKW524531:FLB524533 FUS524531:FUX524533 GEO524531:GET524533 GOK524531:GOP524533 GYG524531:GYL524533 HIC524531:HIH524533 HRY524531:HSD524533 IBU524531:IBZ524533 ILQ524531:ILV524533 IVM524531:IVR524533 JFI524531:JFN524533 JPE524531:JPJ524533 JZA524531:JZF524533 KIW524531:KJB524533 KSS524531:KSX524533 LCO524531:LCT524533 LMK524531:LMP524533 LWG524531:LWL524533 MGC524531:MGH524533 MPY524531:MQD524533 MZU524531:MZZ524533 NJQ524531:NJV524533 NTM524531:NTR524533 ODI524531:ODN524533 ONE524531:ONJ524533 OXA524531:OXF524533 PGW524531:PHB524533 PQS524531:PQX524533 QAO524531:QAT524533 QKK524531:QKP524533 QUG524531:QUL524533 REC524531:REH524533 RNY524531:ROD524533 RXU524531:RXZ524533 SHQ524531:SHV524533 SRM524531:SRR524533 TBI524531:TBN524533 TLE524531:TLJ524533 TVA524531:TVF524533 UEW524531:UFB524533 UOS524531:UOX524533 UYO524531:UYT524533 VIK524531:VIP524533 VSG524531:VSL524533 WCC524531:WCH524533 WLY524531:WMD524533 WVU524531:WVZ524533 M590069:R590071 JI590067:JN590069 TE590067:TJ590069 ADA590067:ADF590069 AMW590067:ANB590069 AWS590067:AWX590069 BGO590067:BGT590069 BQK590067:BQP590069 CAG590067:CAL590069 CKC590067:CKH590069 CTY590067:CUD590069 DDU590067:DDZ590069 DNQ590067:DNV590069 DXM590067:DXR590069 EHI590067:EHN590069 ERE590067:ERJ590069 FBA590067:FBF590069 FKW590067:FLB590069 FUS590067:FUX590069 GEO590067:GET590069 GOK590067:GOP590069 GYG590067:GYL590069 HIC590067:HIH590069 HRY590067:HSD590069 IBU590067:IBZ590069 ILQ590067:ILV590069 IVM590067:IVR590069 JFI590067:JFN590069 JPE590067:JPJ590069 JZA590067:JZF590069 KIW590067:KJB590069 KSS590067:KSX590069 LCO590067:LCT590069 LMK590067:LMP590069 LWG590067:LWL590069 MGC590067:MGH590069 MPY590067:MQD590069 MZU590067:MZZ590069 NJQ590067:NJV590069 NTM590067:NTR590069 ODI590067:ODN590069 ONE590067:ONJ590069 OXA590067:OXF590069 PGW590067:PHB590069 PQS590067:PQX590069 QAO590067:QAT590069 QKK590067:QKP590069 QUG590067:QUL590069 REC590067:REH590069 RNY590067:ROD590069 RXU590067:RXZ590069 SHQ590067:SHV590069 SRM590067:SRR590069 TBI590067:TBN590069 TLE590067:TLJ590069 TVA590067:TVF590069 UEW590067:UFB590069 UOS590067:UOX590069 UYO590067:UYT590069 VIK590067:VIP590069 VSG590067:VSL590069 WCC590067:WCH590069 WLY590067:WMD590069 WVU590067:WVZ590069 M655605:R655607 JI655603:JN655605 TE655603:TJ655605 ADA655603:ADF655605 AMW655603:ANB655605 AWS655603:AWX655605 BGO655603:BGT655605 BQK655603:BQP655605 CAG655603:CAL655605 CKC655603:CKH655605 CTY655603:CUD655605 DDU655603:DDZ655605 DNQ655603:DNV655605 DXM655603:DXR655605 EHI655603:EHN655605 ERE655603:ERJ655605 FBA655603:FBF655605 FKW655603:FLB655605 FUS655603:FUX655605 GEO655603:GET655605 GOK655603:GOP655605 GYG655603:GYL655605 HIC655603:HIH655605 HRY655603:HSD655605 IBU655603:IBZ655605 ILQ655603:ILV655605 IVM655603:IVR655605 JFI655603:JFN655605 JPE655603:JPJ655605 JZA655603:JZF655605 KIW655603:KJB655605 KSS655603:KSX655605 LCO655603:LCT655605 LMK655603:LMP655605 LWG655603:LWL655605 MGC655603:MGH655605 MPY655603:MQD655605 MZU655603:MZZ655605 NJQ655603:NJV655605 NTM655603:NTR655605 ODI655603:ODN655605 ONE655603:ONJ655605 OXA655603:OXF655605 PGW655603:PHB655605 PQS655603:PQX655605 QAO655603:QAT655605 QKK655603:QKP655605 QUG655603:QUL655605 REC655603:REH655605 RNY655603:ROD655605 RXU655603:RXZ655605 SHQ655603:SHV655605 SRM655603:SRR655605 TBI655603:TBN655605 TLE655603:TLJ655605 TVA655603:TVF655605 UEW655603:UFB655605 UOS655603:UOX655605 UYO655603:UYT655605 VIK655603:VIP655605 VSG655603:VSL655605 WCC655603:WCH655605 WLY655603:WMD655605 WVU655603:WVZ655605 M721141:R721143 JI721139:JN721141 TE721139:TJ721141 ADA721139:ADF721141 AMW721139:ANB721141 AWS721139:AWX721141 BGO721139:BGT721141 BQK721139:BQP721141 CAG721139:CAL721141 CKC721139:CKH721141 CTY721139:CUD721141 DDU721139:DDZ721141 DNQ721139:DNV721141 DXM721139:DXR721141 EHI721139:EHN721141 ERE721139:ERJ721141 FBA721139:FBF721141 FKW721139:FLB721141 FUS721139:FUX721141 GEO721139:GET721141 GOK721139:GOP721141 GYG721139:GYL721141 HIC721139:HIH721141 HRY721139:HSD721141 IBU721139:IBZ721141 ILQ721139:ILV721141 IVM721139:IVR721141 JFI721139:JFN721141 JPE721139:JPJ721141 JZA721139:JZF721141 KIW721139:KJB721141 KSS721139:KSX721141 LCO721139:LCT721141 LMK721139:LMP721141 LWG721139:LWL721141 MGC721139:MGH721141 MPY721139:MQD721141 MZU721139:MZZ721141 NJQ721139:NJV721141 NTM721139:NTR721141 ODI721139:ODN721141 ONE721139:ONJ721141 OXA721139:OXF721141 PGW721139:PHB721141 PQS721139:PQX721141 QAO721139:QAT721141 QKK721139:QKP721141 QUG721139:QUL721141 REC721139:REH721141 RNY721139:ROD721141 RXU721139:RXZ721141 SHQ721139:SHV721141 SRM721139:SRR721141 TBI721139:TBN721141 TLE721139:TLJ721141 TVA721139:TVF721141 UEW721139:UFB721141 UOS721139:UOX721141 UYO721139:UYT721141 VIK721139:VIP721141 VSG721139:VSL721141 WCC721139:WCH721141 WLY721139:WMD721141 WVU721139:WVZ721141 M786677:R786679 JI786675:JN786677 TE786675:TJ786677 ADA786675:ADF786677 AMW786675:ANB786677 AWS786675:AWX786677 BGO786675:BGT786677 BQK786675:BQP786677 CAG786675:CAL786677 CKC786675:CKH786677 CTY786675:CUD786677 DDU786675:DDZ786677 DNQ786675:DNV786677 DXM786675:DXR786677 EHI786675:EHN786677 ERE786675:ERJ786677 FBA786675:FBF786677 FKW786675:FLB786677 FUS786675:FUX786677 GEO786675:GET786677 GOK786675:GOP786677 GYG786675:GYL786677 HIC786675:HIH786677 HRY786675:HSD786677 IBU786675:IBZ786677 ILQ786675:ILV786677 IVM786675:IVR786677 JFI786675:JFN786677 JPE786675:JPJ786677 JZA786675:JZF786677 KIW786675:KJB786677 KSS786675:KSX786677 LCO786675:LCT786677 LMK786675:LMP786677 LWG786675:LWL786677 MGC786675:MGH786677 MPY786675:MQD786677 MZU786675:MZZ786677 NJQ786675:NJV786677 NTM786675:NTR786677 ODI786675:ODN786677 ONE786675:ONJ786677 OXA786675:OXF786677 PGW786675:PHB786677 PQS786675:PQX786677 QAO786675:QAT786677 QKK786675:QKP786677 QUG786675:QUL786677 REC786675:REH786677 RNY786675:ROD786677 RXU786675:RXZ786677 SHQ786675:SHV786677 SRM786675:SRR786677 TBI786675:TBN786677 TLE786675:TLJ786677 TVA786675:TVF786677 UEW786675:UFB786677 UOS786675:UOX786677 UYO786675:UYT786677 VIK786675:VIP786677 VSG786675:VSL786677 WCC786675:WCH786677 WLY786675:WMD786677 WVU786675:WVZ786677 M852213:R852215 JI852211:JN852213 TE852211:TJ852213 ADA852211:ADF852213 AMW852211:ANB852213 AWS852211:AWX852213 BGO852211:BGT852213 BQK852211:BQP852213 CAG852211:CAL852213 CKC852211:CKH852213 CTY852211:CUD852213 DDU852211:DDZ852213 DNQ852211:DNV852213 DXM852211:DXR852213 EHI852211:EHN852213 ERE852211:ERJ852213 FBA852211:FBF852213 FKW852211:FLB852213 FUS852211:FUX852213 GEO852211:GET852213 GOK852211:GOP852213 GYG852211:GYL852213 HIC852211:HIH852213 HRY852211:HSD852213 IBU852211:IBZ852213 ILQ852211:ILV852213 IVM852211:IVR852213 JFI852211:JFN852213 JPE852211:JPJ852213 JZA852211:JZF852213 KIW852211:KJB852213 KSS852211:KSX852213 LCO852211:LCT852213 LMK852211:LMP852213 LWG852211:LWL852213 MGC852211:MGH852213 MPY852211:MQD852213 MZU852211:MZZ852213 NJQ852211:NJV852213 NTM852211:NTR852213 ODI852211:ODN852213 ONE852211:ONJ852213 OXA852211:OXF852213 PGW852211:PHB852213 PQS852211:PQX852213 QAO852211:QAT852213 QKK852211:QKP852213 QUG852211:QUL852213 REC852211:REH852213 RNY852211:ROD852213 RXU852211:RXZ852213 SHQ852211:SHV852213 SRM852211:SRR852213 TBI852211:TBN852213 TLE852211:TLJ852213 TVA852211:TVF852213 UEW852211:UFB852213 UOS852211:UOX852213 UYO852211:UYT852213 VIK852211:VIP852213 VSG852211:VSL852213 WCC852211:WCH852213 WLY852211:WMD852213 WVU852211:WVZ852213 M917749:R917751 JI917747:JN917749 TE917747:TJ917749 ADA917747:ADF917749 AMW917747:ANB917749 AWS917747:AWX917749 BGO917747:BGT917749 BQK917747:BQP917749 CAG917747:CAL917749 CKC917747:CKH917749 CTY917747:CUD917749 DDU917747:DDZ917749 DNQ917747:DNV917749 DXM917747:DXR917749 EHI917747:EHN917749 ERE917747:ERJ917749 FBA917747:FBF917749 FKW917747:FLB917749 FUS917747:FUX917749 GEO917747:GET917749 GOK917747:GOP917749 GYG917747:GYL917749 HIC917747:HIH917749 HRY917747:HSD917749 IBU917747:IBZ917749 ILQ917747:ILV917749 IVM917747:IVR917749 JFI917747:JFN917749 JPE917747:JPJ917749 JZA917747:JZF917749 KIW917747:KJB917749 KSS917747:KSX917749 LCO917747:LCT917749 LMK917747:LMP917749 LWG917747:LWL917749 MGC917747:MGH917749 MPY917747:MQD917749 MZU917747:MZZ917749 NJQ917747:NJV917749 NTM917747:NTR917749 ODI917747:ODN917749 ONE917747:ONJ917749 OXA917747:OXF917749 PGW917747:PHB917749 PQS917747:PQX917749 QAO917747:QAT917749 QKK917747:QKP917749 QUG917747:QUL917749 REC917747:REH917749 RNY917747:ROD917749 RXU917747:RXZ917749 SHQ917747:SHV917749 SRM917747:SRR917749 TBI917747:TBN917749 TLE917747:TLJ917749 TVA917747:TVF917749 UEW917747:UFB917749 UOS917747:UOX917749 UYO917747:UYT917749 VIK917747:VIP917749 VSG917747:VSL917749 WCC917747:WCH917749 WLY917747:WMD917749 WVU917747:WVZ917749 M983285:R983287 JI983283:JN983285 TE983283:TJ983285 ADA983283:ADF983285 AMW983283:ANB983285 AWS983283:AWX983285 BGO983283:BGT983285 BQK983283:BQP983285 CAG983283:CAL983285 CKC983283:CKH983285 CTY983283:CUD983285 DDU983283:DDZ983285 DNQ983283:DNV983285 DXM983283:DXR983285 EHI983283:EHN983285 ERE983283:ERJ983285 FBA983283:FBF983285 FKW983283:FLB983285 FUS983283:FUX983285 GEO983283:GET983285 GOK983283:GOP983285 GYG983283:GYL983285 HIC983283:HIH983285 HRY983283:HSD983285 IBU983283:IBZ983285 ILQ983283:ILV983285 IVM983283:IVR983285 JFI983283:JFN983285 JPE983283:JPJ983285 JZA983283:JZF983285 KIW983283:KJB983285 KSS983283:KSX983285 LCO983283:LCT983285 LMK983283:LMP983285 LWG983283:LWL983285 MGC983283:MGH983285 MPY983283:MQD983285 MZU983283:MZZ983285 NJQ983283:NJV983285 NTM983283:NTR983285 ODI983283:ODN983285 ONE983283:ONJ983285 OXA983283:OXF983285 PGW983283:PHB983285 PQS983283:PQX983285 QAO983283:QAT983285 QKK983283:QKP983285 QUG983283:QUL983285 REC983283:REH983285 RNY983283:ROD983285 RXU983283:RXZ983285 SHQ983283:SHV983285 SRM983283:SRR983285 TBI983283:TBN983285 TLE983283:TLJ983285 TVA983283:TVF983285 UEW983283:UFB983285 UOS983283:UOX983285 UYO983283:UYT983285 VIK983283:VIP983285 VSG983283:VSL983285 WCC983283:WCH983285 WLY983283:WMD983285 WVU983283:WVZ983285 M65785:R65787 JI65783:JN65785 TE65783:TJ65785 ADA65783:ADF65785 AMW65783:ANB65785 AWS65783:AWX65785 BGO65783:BGT65785 BQK65783:BQP65785 CAG65783:CAL65785 CKC65783:CKH65785 CTY65783:CUD65785 DDU65783:DDZ65785 DNQ65783:DNV65785 DXM65783:DXR65785 EHI65783:EHN65785 ERE65783:ERJ65785 FBA65783:FBF65785 FKW65783:FLB65785 FUS65783:FUX65785 GEO65783:GET65785 GOK65783:GOP65785 GYG65783:GYL65785 HIC65783:HIH65785 HRY65783:HSD65785 IBU65783:IBZ65785 ILQ65783:ILV65785 IVM65783:IVR65785 JFI65783:JFN65785 JPE65783:JPJ65785 JZA65783:JZF65785 KIW65783:KJB65785 KSS65783:KSX65785 LCO65783:LCT65785 LMK65783:LMP65785 LWG65783:LWL65785 MGC65783:MGH65785 MPY65783:MQD65785 MZU65783:MZZ65785 NJQ65783:NJV65785 NTM65783:NTR65785 ODI65783:ODN65785 ONE65783:ONJ65785 OXA65783:OXF65785 PGW65783:PHB65785 PQS65783:PQX65785 QAO65783:QAT65785 QKK65783:QKP65785 QUG65783:QUL65785 REC65783:REH65785 RNY65783:ROD65785 RXU65783:RXZ65785 SHQ65783:SHV65785 SRM65783:SRR65785 TBI65783:TBN65785 TLE65783:TLJ65785 TVA65783:TVF65785 UEW65783:UFB65785 UOS65783:UOX65785 UYO65783:UYT65785 VIK65783:VIP65785 VSG65783:VSL65785 WCC65783:WCH65785 WLY65783:WMD65785 WVU65783:WVZ65785 M131321:R131323 JI131319:JN131321 TE131319:TJ131321 ADA131319:ADF131321 AMW131319:ANB131321 AWS131319:AWX131321 BGO131319:BGT131321 BQK131319:BQP131321 CAG131319:CAL131321 CKC131319:CKH131321 CTY131319:CUD131321 DDU131319:DDZ131321 DNQ131319:DNV131321 DXM131319:DXR131321 EHI131319:EHN131321 ERE131319:ERJ131321 FBA131319:FBF131321 FKW131319:FLB131321 FUS131319:FUX131321 GEO131319:GET131321 GOK131319:GOP131321 GYG131319:GYL131321 HIC131319:HIH131321 HRY131319:HSD131321 IBU131319:IBZ131321 ILQ131319:ILV131321 IVM131319:IVR131321 JFI131319:JFN131321 JPE131319:JPJ131321 JZA131319:JZF131321 KIW131319:KJB131321 KSS131319:KSX131321 LCO131319:LCT131321 LMK131319:LMP131321 LWG131319:LWL131321 MGC131319:MGH131321 MPY131319:MQD131321 MZU131319:MZZ131321 NJQ131319:NJV131321 NTM131319:NTR131321 ODI131319:ODN131321 ONE131319:ONJ131321 OXA131319:OXF131321 PGW131319:PHB131321 PQS131319:PQX131321 QAO131319:QAT131321 QKK131319:QKP131321 QUG131319:QUL131321 REC131319:REH131321 RNY131319:ROD131321 RXU131319:RXZ131321 SHQ131319:SHV131321 SRM131319:SRR131321 TBI131319:TBN131321 TLE131319:TLJ131321 TVA131319:TVF131321 UEW131319:UFB131321 UOS131319:UOX131321 UYO131319:UYT131321 VIK131319:VIP131321 VSG131319:VSL131321 WCC131319:WCH131321 WLY131319:WMD131321 WVU131319:WVZ131321 M196857:R196859 JI196855:JN196857 TE196855:TJ196857 ADA196855:ADF196857 AMW196855:ANB196857 AWS196855:AWX196857 BGO196855:BGT196857 BQK196855:BQP196857 CAG196855:CAL196857 CKC196855:CKH196857 CTY196855:CUD196857 DDU196855:DDZ196857 DNQ196855:DNV196857 DXM196855:DXR196857 EHI196855:EHN196857 ERE196855:ERJ196857 FBA196855:FBF196857 FKW196855:FLB196857 FUS196855:FUX196857 GEO196855:GET196857 GOK196855:GOP196857 GYG196855:GYL196857 HIC196855:HIH196857 HRY196855:HSD196857 IBU196855:IBZ196857 ILQ196855:ILV196857 IVM196855:IVR196857 JFI196855:JFN196857 JPE196855:JPJ196857 JZA196855:JZF196857 KIW196855:KJB196857 KSS196855:KSX196857 LCO196855:LCT196857 LMK196855:LMP196857 LWG196855:LWL196857 MGC196855:MGH196857 MPY196855:MQD196857 MZU196855:MZZ196857 NJQ196855:NJV196857 NTM196855:NTR196857 ODI196855:ODN196857 ONE196855:ONJ196857 OXA196855:OXF196857 PGW196855:PHB196857 PQS196855:PQX196857 QAO196855:QAT196857 QKK196855:QKP196857 QUG196855:QUL196857 REC196855:REH196857 RNY196855:ROD196857 RXU196855:RXZ196857 SHQ196855:SHV196857 SRM196855:SRR196857 TBI196855:TBN196857 TLE196855:TLJ196857 TVA196855:TVF196857 UEW196855:UFB196857 UOS196855:UOX196857 UYO196855:UYT196857 VIK196855:VIP196857 VSG196855:VSL196857 WCC196855:WCH196857 WLY196855:WMD196857 WVU196855:WVZ196857 M262393:R262395 JI262391:JN262393 TE262391:TJ262393 ADA262391:ADF262393 AMW262391:ANB262393 AWS262391:AWX262393 BGO262391:BGT262393 BQK262391:BQP262393 CAG262391:CAL262393 CKC262391:CKH262393 CTY262391:CUD262393 DDU262391:DDZ262393 DNQ262391:DNV262393 DXM262391:DXR262393 EHI262391:EHN262393 ERE262391:ERJ262393 FBA262391:FBF262393 FKW262391:FLB262393 FUS262391:FUX262393 GEO262391:GET262393 GOK262391:GOP262393 GYG262391:GYL262393 HIC262391:HIH262393 HRY262391:HSD262393 IBU262391:IBZ262393 ILQ262391:ILV262393 IVM262391:IVR262393 JFI262391:JFN262393 JPE262391:JPJ262393 JZA262391:JZF262393 KIW262391:KJB262393 KSS262391:KSX262393 LCO262391:LCT262393 LMK262391:LMP262393 LWG262391:LWL262393 MGC262391:MGH262393 MPY262391:MQD262393 MZU262391:MZZ262393 NJQ262391:NJV262393 NTM262391:NTR262393 ODI262391:ODN262393 ONE262391:ONJ262393 OXA262391:OXF262393 PGW262391:PHB262393 PQS262391:PQX262393 QAO262391:QAT262393 QKK262391:QKP262393 QUG262391:QUL262393 REC262391:REH262393 RNY262391:ROD262393 RXU262391:RXZ262393 SHQ262391:SHV262393 SRM262391:SRR262393 TBI262391:TBN262393 TLE262391:TLJ262393 TVA262391:TVF262393 UEW262391:UFB262393 UOS262391:UOX262393 UYO262391:UYT262393 VIK262391:VIP262393 VSG262391:VSL262393 WCC262391:WCH262393 WLY262391:WMD262393 WVU262391:WVZ262393 M327929:R327931 JI327927:JN327929 TE327927:TJ327929 ADA327927:ADF327929 AMW327927:ANB327929 AWS327927:AWX327929 BGO327927:BGT327929 BQK327927:BQP327929 CAG327927:CAL327929 CKC327927:CKH327929 CTY327927:CUD327929 DDU327927:DDZ327929 DNQ327927:DNV327929 DXM327927:DXR327929 EHI327927:EHN327929 ERE327927:ERJ327929 FBA327927:FBF327929 FKW327927:FLB327929 FUS327927:FUX327929 GEO327927:GET327929 GOK327927:GOP327929 GYG327927:GYL327929 HIC327927:HIH327929 HRY327927:HSD327929 IBU327927:IBZ327929 ILQ327927:ILV327929 IVM327927:IVR327929 JFI327927:JFN327929 JPE327927:JPJ327929 JZA327927:JZF327929 KIW327927:KJB327929 KSS327927:KSX327929 LCO327927:LCT327929 LMK327927:LMP327929 LWG327927:LWL327929 MGC327927:MGH327929 MPY327927:MQD327929 MZU327927:MZZ327929 NJQ327927:NJV327929 NTM327927:NTR327929 ODI327927:ODN327929 ONE327927:ONJ327929 OXA327927:OXF327929 PGW327927:PHB327929 PQS327927:PQX327929 QAO327927:QAT327929 QKK327927:QKP327929 QUG327927:QUL327929 REC327927:REH327929 RNY327927:ROD327929 RXU327927:RXZ327929 SHQ327927:SHV327929 SRM327927:SRR327929 TBI327927:TBN327929 TLE327927:TLJ327929 TVA327927:TVF327929 UEW327927:UFB327929 UOS327927:UOX327929 UYO327927:UYT327929 VIK327927:VIP327929 VSG327927:VSL327929 WCC327927:WCH327929 WLY327927:WMD327929 WVU327927:WVZ327929 M393465:R393467 JI393463:JN393465 TE393463:TJ393465 ADA393463:ADF393465 AMW393463:ANB393465 AWS393463:AWX393465 BGO393463:BGT393465 BQK393463:BQP393465 CAG393463:CAL393465 CKC393463:CKH393465 CTY393463:CUD393465 DDU393463:DDZ393465 DNQ393463:DNV393465 DXM393463:DXR393465 EHI393463:EHN393465 ERE393463:ERJ393465 FBA393463:FBF393465 FKW393463:FLB393465 FUS393463:FUX393465 GEO393463:GET393465 GOK393463:GOP393465 GYG393463:GYL393465 HIC393463:HIH393465 HRY393463:HSD393465 IBU393463:IBZ393465 ILQ393463:ILV393465 IVM393463:IVR393465 JFI393463:JFN393465 JPE393463:JPJ393465 JZA393463:JZF393465 KIW393463:KJB393465 KSS393463:KSX393465 LCO393463:LCT393465 LMK393463:LMP393465 LWG393463:LWL393465 MGC393463:MGH393465 MPY393463:MQD393465 MZU393463:MZZ393465 NJQ393463:NJV393465 NTM393463:NTR393465 ODI393463:ODN393465 ONE393463:ONJ393465 OXA393463:OXF393465 PGW393463:PHB393465 PQS393463:PQX393465 QAO393463:QAT393465 QKK393463:QKP393465 QUG393463:QUL393465 REC393463:REH393465 RNY393463:ROD393465 RXU393463:RXZ393465 SHQ393463:SHV393465 SRM393463:SRR393465 TBI393463:TBN393465 TLE393463:TLJ393465 TVA393463:TVF393465 UEW393463:UFB393465 UOS393463:UOX393465 UYO393463:UYT393465 VIK393463:VIP393465 VSG393463:VSL393465 WCC393463:WCH393465 WLY393463:WMD393465 WVU393463:WVZ393465 M459001:R459003 JI458999:JN459001 TE458999:TJ459001 ADA458999:ADF459001 AMW458999:ANB459001 AWS458999:AWX459001 BGO458999:BGT459001 BQK458999:BQP459001 CAG458999:CAL459001 CKC458999:CKH459001 CTY458999:CUD459001 DDU458999:DDZ459001 DNQ458999:DNV459001 DXM458999:DXR459001 EHI458999:EHN459001 ERE458999:ERJ459001 FBA458999:FBF459001 FKW458999:FLB459001 FUS458999:FUX459001 GEO458999:GET459001 GOK458999:GOP459001 GYG458999:GYL459001 HIC458999:HIH459001 HRY458999:HSD459001 IBU458999:IBZ459001 ILQ458999:ILV459001 IVM458999:IVR459001 JFI458999:JFN459001 JPE458999:JPJ459001 JZA458999:JZF459001 KIW458999:KJB459001 KSS458999:KSX459001 LCO458999:LCT459001 LMK458999:LMP459001 LWG458999:LWL459001 MGC458999:MGH459001 MPY458999:MQD459001 MZU458999:MZZ459001 NJQ458999:NJV459001 NTM458999:NTR459001 ODI458999:ODN459001 ONE458999:ONJ459001 OXA458999:OXF459001 PGW458999:PHB459001 PQS458999:PQX459001 QAO458999:QAT459001 QKK458999:QKP459001 QUG458999:QUL459001 REC458999:REH459001 RNY458999:ROD459001 RXU458999:RXZ459001 SHQ458999:SHV459001 SRM458999:SRR459001 TBI458999:TBN459001 TLE458999:TLJ459001 TVA458999:TVF459001 UEW458999:UFB459001 UOS458999:UOX459001 UYO458999:UYT459001 VIK458999:VIP459001 VSG458999:VSL459001 WCC458999:WCH459001 WLY458999:WMD459001 WVU458999:WVZ459001 M524537:R524539 JI524535:JN524537 TE524535:TJ524537 ADA524535:ADF524537 AMW524535:ANB524537 AWS524535:AWX524537 BGO524535:BGT524537 BQK524535:BQP524537 CAG524535:CAL524537 CKC524535:CKH524537 CTY524535:CUD524537 DDU524535:DDZ524537 DNQ524535:DNV524537 DXM524535:DXR524537 EHI524535:EHN524537 ERE524535:ERJ524537 FBA524535:FBF524537 FKW524535:FLB524537 FUS524535:FUX524537 GEO524535:GET524537 GOK524535:GOP524537 GYG524535:GYL524537 HIC524535:HIH524537 HRY524535:HSD524537 IBU524535:IBZ524537 ILQ524535:ILV524537 IVM524535:IVR524537 JFI524535:JFN524537 JPE524535:JPJ524537 JZA524535:JZF524537 KIW524535:KJB524537 KSS524535:KSX524537 LCO524535:LCT524537 LMK524535:LMP524537 LWG524535:LWL524537 MGC524535:MGH524537 MPY524535:MQD524537 MZU524535:MZZ524537 NJQ524535:NJV524537 NTM524535:NTR524537 ODI524535:ODN524537 ONE524535:ONJ524537 OXA524535:OXF524537 PGW524535:PHB524537 PQS524535:PQX524537 QAO524535:QAT524537 QKK524535:QKP524537 QUG524535:QUL524537 REC524535:REH524537 RNY524535:ROD524537 RXU524535:RXZ524537 SHQ524535:SHV524537 SRM524535:SRR524537 TBI524535:TBN524537 TLE524535:TLJ524537 TVA524535:TVF524537 UEW524535:UFB524537 UOS524535:UOX524537 UYO524535:UYT524537 VIK524535:VIP524537 VSG524535:VSL524537 WCC524535:WCH524537 WLY524535:WMD524537 WVU524535:WVZ524537 M590073:R590075 JI590071:JN590073 TE590071:TJ590073 ADA590071:ADF590073 AMW590071:ANB590073 AWS590071:AWX590073 BGO590071:BGT590073 BQK590071:BQP590073 CAG590071:CAL590073 CKC590071:CKH590073 CTY590071:CUD590073 DDU590071:DDZ590073 DNQ590071:DNV590073 DXM590071:DXR590073 EHI590071:EHN590073 ERE590071:ERJ590073 FBA590071:FBF590073 FKW590071:FLB590073 FUS590071:FUX590073 GEO590071:GET590073 GOK590071:GOP590073 GYG590071:GYL590073 HIC590071:HIH590073 HRY590071:HSD590073 IBU590071:IBZ590073 ILQ590071:ILV590073 IVM590071:IVR590073 JFI590071:JFN590073 JPE590071:JPJ590073 JZA590071:JZF590073 KIW590071:KJB590073 KSS590071:KSX590073 LCO590071:LCT590073 LMK590071:LMP590073 LWG590071:LWL590073 MGC590071:MGH590073 MPY590071:MQD590073 MZU590071:MZZ590073 NJQ590071:NJV590073 NTM590071:NTR590073 ODI590071:ODN590073 ONE590071:ONJ590073 OXA590071:OXF590073 PGW590071:PHB590073 PQS590071:PQX590073 QAO590071:QAT590073 QKK590071:QKP590073 QUG590071:QUL590073 REC590071:REH590073 RNY590071:ROD590073 RXU590071:RXZ590073 SHQ590071:SHV590073 SRM590071:SRR590073 TBI590071:TBN590073 TLE590071:TLJ590073 TVA590071:TVF590073 UEW590071:UFB590073 UOS590071:UOX590073 UYO590071:UYT590073 VIK590071:VIP590073 VSG590071:VSL590073 WCC590071:WCH590073 WLY590071:WMD590073 WVU590071:WVZ590073 M655609:R655611 JI655607:JN655609 TE655607:TJ655609 ADA655607:ADF655609 AMW655607:ANB655609 AWS655607:AWX655609 BGO655607:BGT655609 BQK655607:BQP655609 CAG655607:CAL655609 CKC655607:CKH655609 CTY655607:CUD655609 DDU655607:DDZ655609 DNQ655607:DNV655609 DXM655607:DXR655609 EHI655607:EHN655609 ERE655607:ERJ655609 FBA655607:FBF655609 FKW655607:FLB655609 FUS655607:FUX655609 GEO655607:GET655609 GOK655607:GOP655609 GYG655607:GYL655609 HIC655607:HIH655609 HRY655607:HSD655609 IBU655607:IBZ655609 ILQ655607:ILV655609 IVM655607:IVR655609 JFI655607:JFN655609 JPE655607:JPJ655609 JZA655607:JZF655609 KIW655607:KJB655609 KSS655607:KSX655609 LCO655607:LCT655609 LMK655607:LMP655609 LWG655607:LWL655609 MGC655607:MGH655609 MPY655607:MQD655609 MZU655607:MZZ655609 NJQ655607:NJV655609 NTM655607:NTR655609 ODI655607:ODN655609 ONE655607:ONJ655609 OXA655607:OXF655609 PGW655607:PHB655609 PQS655607:PQX655609 QAO655607:QAT655609 QKK655607:QKP655609 QUG655607:QUL655609 REC655607:REH655609 RNY655607:ROD655609 RXU655607:RXZ655609 SHQ655607:SHV655609 SRM655607:SRR655609 TBI655607:TBN655609 TLE655607:TLJ655609 TVA655607:TVF655609 UEW655607:UFB655609 UOS655607:UOX655609 UYO655607:UYT655609 VIK655607:VIP655609 VSG655607:VSL655609 WCC655607:WCH655609 WLY655607:WMD655609 WVU655607:WVZ655609 M721145:R721147 JI721143:JN721145 TE721143:TJ721145 ADA721143:ADF721145 AMW721143:ANB721145 AWS721143:AWX721145 BGO721143:BGT721145 BQK721143:BQP721145 CAG721143:CAL721145 CKC721143:CKH721145 CTY721143:CUD721145 DDU721143:DDZ721145 DNQ721143:DNV721145 DXM721143:DXR721145 EHI721143:EHN721145 ERE721143:ERJ721145 FBA721143:FBF721145 FKW721143:FLB721145 FUS721143:FUX721145 GEO721143:GET721145 GOK721143:GOP721145 GYG721143:GYL721145 HIC721143:HIH721145 HRY721143:HSD721145 IBU721143:IBZ721145 ILQ721143:ILV721145 IVM721143:IVR721145 JFI721143:JFN721145 JPE721143:JPJ721145 JZA721143:JZF721145 KIW721143:KJB721145 KSS721143:KSX721145 LCO721143:LCT721145 LMK721143:LMP721145 LWG721143:LWL721145 MGC721143:MGH721145 MPY721143:MQD721145 MZU721143:MZZ721145 NJQ721143:NJV721145 NTM721143:NTR721145 ODI721143:ODN721145 ONE721143:ONJ721145 OXA721143:OXF721145 PGW721143:PHB721145 PQS721143:PQX721145 QAO721143:QAT721145 QKK721143:QKP721145 QUG721143:QUL721145 REC721143:REH721145 RNY721143:ROD721145 RXU721143:RXZ721145 SHQ721143:SHV721145 SRM721143:SRR721145 TBI721143:TBN721145 TLE721143:TLJ721145 TVA721143:TVF721145 UEW721143:UFB721145 UOS721143:UOX721145 UYO721143:UYT721145 VIK721143:VIP721145 VSG721143:VSL721145 WCC721143:WCH721145 WLY721143:WMD721145 WVU721143:WVZ721145 M786681:R786683 JI786679:JN786681 TE786679:TJ786681 ADA786679:ADF786681 AMW786679:ANB786681 AWS786679:AWX786681 BGO786679:BGT786681 BQK786679:BQP786681 CAG786679:CAL786681 CKC786679:CKH786681 CTY786679:CUD786681 DDU786679:DDZ786681 DNQ786679:DNV786681 DXM786679:DXR786681 EHI786679:EHN786681 ERE786679:ERJ786681 FBA786679:FBF786681 FKW786679:FLB786681 FUS786679:FUX786681 GEO786679:GET786681 GOK786679:GOP786681 GYG786679:GYL786681 HIC786679:HIH786681 HRY786679:HSD786681 IBU786679:IBZ786681 ILQ786679:ILV786681 IVM786679:IVR786681 JFI786679:JFN786681 JPE786679:JPJ786681 JZA786679:JZF786681 KIW786679:KJB786681 KSS786679:KSX786681 LCO786679:LCT786681 LMK786679:LMP786681 LWG786679:LWL786681 MGC786679:MGH786681 MPY786679:MQD786681 MZU786679:MZZ786681 NJQ786679:NJV786681 NTM786679:NTR786681 ODI786679:ODN786681 ONE786679:ONJ786681 OXA786679:OXF786681 PGW786679:PHB786681 PQS786679:PQX786681 QAO786679:QAT786681 QKK786679:QKP786681 QUG786679:QUL786681 REC786679:REH786681 RNY786679:ROD786681 RXU786679:RXZ786681 SHQ786679:SHV786681 SRM786679:SRR786681 TBI786679:TBN786681 TLE786679:TLJ786681 TVA786679:TVF786681 UEW786679:UFB786681 UOS786679:UOX786681 UYO786679:UYT786681 VIK786679:VIP786681 VSG786679:VSL786681 WCC786679:WCH786681 WLY786679:WMD786681 WVU786679:WVZ786681 M852217:R852219 JI852215:JN852217 TE852215:TJ852217 ADA852215:ADF852217 AMW852215:ANB852217 AWS852215:AWX852217 BGO852215:BGT852217 BQK852215:BQP852217 CAG852215:CAL852217 CKC852215:CKH852217 CTY852215:CUD852217 DDU852215:DDZ852217 DNQ852215:DNV852217 DXM852215:DXR852217 EHI852215:EHN852217 ERE852215:ERJ852217 FBA852215:FBF852217 FKW852215:FLB852217 FUS852215:FUX852217 GEO852215:GET852217 GOK852215:GOP852217 GYG852215:GYL852217 HIC852215:HIH852217 HRY852215:HSD852217 IBU852215:IBZ852217 ILQ852215:ILV852217 IVM852215:IVR852217 JFI852215:JFN852217 JPE852215:JPJ852217 JZA852215:JZF852217 KIW852215:KJB852217 KSS852215:KSX852217 LCO852215:LCT852217 LMK852215:LMP852217 LWG852215:LWL852217 MGC852215:MGH852217 MPY852215:MQD852217 MZU852215:MZZ852217 NJQ852215:NJV852217 NTM852215:NTR852217 ODI852215:ODN852217 ONE852215:ONJ852217 OXA852215:OXF852217 PGW852215:PHB852217 PQS852215:PQX852217 QAO852215:QAT852217 QKK852215:QKP852217 QUG852215:QUL852217 REC852215:REH852217 RNY852215:ROD852217 RXU852215:RXZ852217 SHQ852215:SHV852217 SRM852215:SRR852217 TBI852215:TBN852217 TLE852215:TLJ852217 TVA852215:TVF852217 UEW852215:UFB852217 UOS852215:UOX852217 UYO852215:UYT852217 VIK852215:VIP852217 VSG852215:VSL852217 WCC852215:WCH852217 WLY852215:WMD852217 WVU852215:WVZ852217 M917753:R917755 JI917751:JN917753 TE917751:TJ917753 ADA917751:ADF917753 AMW917751:ANB917753 AWS917751:AWX917753 BGO917751:BGT917753 BQK917751:BQP917753 CAG917751:CAL917753 CKC917751:CKH917753 CTY917751:CUD917753 DDU917751:DDZ917753 DNQ917751:DNV917753 DXM917751:DXR917753 EHI917751:EHN917753 ERE917751:ERJ917753 FBA917751:FBF917753 FKW917751:FLB917753 FUS917751:FUX917753 GEO917751:GET917753 GOK917751:GOP917753 GYG917751:GYL917753 HIC917751:HIH917753 HRY917751:HSD917753 IBU917751:IBZ917753 ILQ917751:ILV917753 IVM917751:IVR917753 JFI917751:JFN917753 JPE917751:JPJ917753 JZA917751:JZF917753 KIW917751:KJB917753 KSS917751:KSX917753 LCO917751:LCT917753 LMK917751:LMP917753 LWG917751:LWL917753 MGC917751:MGH917753 MPY917751:MQD917753 MZU917751:MZZ917753 NJQ917751:NJV917753 NTM917751:NTR917753 ODI917751:ODN917753 ONE917751:ONJ917753 OXA917751:OXF917753 PGW917751:PHB917753 PQS917751:PQX917753 QAO917751:QAT917753 QKK917751:QKP917753 QUG917751:QUL917753 REC917751:REH917753 RNY917751:ROD917753 RXU917751:RXZ917753 SHQ917751:SHV917753 SRM917751:SRR917753 TBI917751:TBN917753 TLE917751:TLJ917753 TVA917751:TVF917753 UEW917751:UFB917753 UOS917751:UOX917753 UYO917751:UYT917753 VIK917751:VIP917753 VSG917751:VSL917753 WCC917751:WCH917753 WLY917751:WMD917753 WVU917751:WVZ917753 M983289:R983291 JI983287:JN983289 TE983287:TJ983289 ADA983287:ADF983289 AMW983287:ANB983289 AWS983287:AWX983289 BGO983287:BGT983289 BQK983287:BQP983289 CAG983287:CAL983289 CKC983287:CKH983289 CTY983287:CUD983289 DDU983287:DDZ983289 DNQ983287:DNV983289 DXM983287:DXR983289 EHI983287:EHN983289 ERE983287:ERJ983289 FBA983287:FBF983289 FKW983287:FLB983289 FUS983287:FUX983289 GEO983287:GET983289 GOK983287:GOP983289 GYG983287:GYL983289 HIC983287:HIH983289 HRY983287:HSD983289 IBU983287:IBZ983289 ILQ983287:ILV983289 IVM983287:IVR983289 JFI983287:JFN983289 JPE983287:JPJ983289 JZA983287:JZF983289 KIW983287:KJB983289 KSS983287:KSX983289 LCO983287:LCT983289 LMK983287:LMP983289 LWG983287:LWL983289 MGC983287:MGH983289 MPY983287:MQD983289 MZU983287:MZZ983289 NJQ983287:NJV983289 NTM983287:NTR983289 ODI983287:ODN983289 ONE983287:ONJ983289 OXA983287:OXF983289 PGW983287:PHB983289 PQS983287:PQX983289 QAO983287:QAT983289 QKK983287:QKP983289 QUG983287:QUL983289 REC983287:REH983289 RNY983287:ROD983289 RXU983287:RXZ983289 SHQ983287:SHV983289 SRM983287:SRR983289 TBI983287:TBN983289 TLE983287:TLJ983289 TVA983287:TVF983289 UEW983287:UFB983289 UOS983287:UOX983289 UYO983287:UYT983289 VIK983287:VIP983289 VSG983287:VSL983289 WCC983287:WCH983289 WLY983287:WMD983289 WVU983287:WVZ983289 M65789:R65791 JI65787:JN65789 TE65787:TJ65789 ADA65787:ADF65789 AMW65787:ANB65789 AWS65787:AWX65789 BGO65787:BGT65789 BQK65787:BQP65789 CAG65787:CAL65789 CKC65787:CKH65789 CTY65787:CUD65789 DDU65787:DDZ65789 DNQ65787:DNV65789 DXM65787:DXR65789 EHI65787:EHN65789 ERE65787:ERJ65789 FBA65787:FBF65789 FKW65787:FLB65789 FUS65787:FUX65789 GEO65787:GET65789 GOK65787:GOP65789 GYG65787:GYL65789 HIC65787:HIH65789 HRY65787:HSD65789 IBU65787:IBZ65789 ILQ65787:ILV65789 IVM65787:IVR65789 JFI65787:JFN65789 JPE65787:JPJ65789 JZA65787:JZF65789 KIW65787:KJB65789 KSS65787:KSX65789 LCO65787:LCT65789 LMK65787:LMP65789 LWG65787:LWL65789 MGC65787:MGH65789 MPY65787:MQD65789 MZU65787:MZZ65789 NJQ65787:NJV65789 NTM65787:NTR65789 ODI65787:ODN65789 ONE65787:ONJ65789 OXA65787:OXF65789 PGW65787:PHB65789 PQS65787:PQX65789 QAO65787:QAT65789 QKK65787:QKP65789 QUG65787:QUL65789 REC65787:REH65789 RNY65787:ROD65789 RXU65787:RXZ65789 SHQ65787:SHV65789 SRM65787:SRR65789 TBI65787:TBN65789 TLE65787:TLJ65789 TVA65787:TVF65789 UEW65787:UFB65789 UOS65787:UOX65789 UYO65787:UYT65789 VIK65787:VIP65789 VSG65787:VSL65789 WCC65787:WCH65789 WLY65787:WMD65789 WVU65787:WVZ65789 M131325:R131327 JI131323:JN131325 TE131323:TJ131325 ADA131323:ADF131325 AMW131323:ANB131325 AWS131323:AWX131325 BGO131323:BGT131325 BQK131323:BQP131325 CAG131323:CAL131325 CKC131323:CKH131325 CTY131323:CUD131325 DDU131323:DDZ131325 DNQ131323:DNV131325 DXM131323:DXR131325 EHI131323:EHN131325 ERE131323:ERJ131325 FBA131323:FBF131325 FKW131323:FLB131325 FUS131323:FUX131325 GEO131323:GET131325 GOK131323:GOP131325 GYG131323:GYL131325 HIC131323:HIH131325 HRY131323:HSD131325 IBU131323:IBZ131325 ILQ131323:ILV131325 IVM131323:IVR131325 JFI131323:JFN131325 JPE131323:JPJ131325 JZA131323:JZF131325 KIW131323:KJB131325 KSS131323:KSX131325 LCO131323:LCT131325 LMK131323:LMP131325 LWG131323:LWL131325 MGC131323:MGH131325 MPY131323:MQD131325 MZU131323:MZZ131325 NJQ131323:NJV131325 NTM131323:NTR131325 ODI131323:ODN131325 ONE131323:ONJ131325 OXA131323:OXF131325 PGW131323:PHB131325 PQS131323:PQX131325 QAO131323:QAT131325 QKK131323:QKP131325 QUG131323:QUL131325 REC131323:REH131325 RNY131323:ROD131325 RXU131323:RXZ131325 SHQ131323:SHV131325 SRM131323:SRR131325 TBI131323:TBN131325 TLE131323:TLJ131325 TVA131323:TVF131325 UEW131323:UFB131325 UOS131323:UOX131325 UYO131323:UYT131325 VIK131323:VIP131325 VSG131323:VSL131325 WCC131323:WCH131325 WLY131323:WMD131325 WVU131323:WVZ131325 M196861:R196863 JI196859:JN196861 TE196859:TJ196861 ADA196859:ADF196861 AMW196859:ANB196861 AWS196859:AWX196861 BGO196859:BGT196861 BQK196859:BQP196861 CAG196859:CAL196861 CKC196859:CKH196861 CTY196859:CUD196861 DDU196859:DDZ196861 DNQ196859:DNV196861 DXM196859:DXR196861 EHI196859:EHN196861 ERE196859:ERJ196861 FBA196859:FBF196861 FKW196859:FLB196861 FUS196859:FUX196861 GEO196859:GET196861 GOK196859:GOP196861 GYG196859:GYL196861 HIC196859:HIH196861 HRY196859:HSD196861 IBU196859:IBZ196861 ILQ196859:ILV196861 IVM196859:IVR196861 JFI196859:JFN196861 JPE196859:JPJ196861 JZA196859:JZF196861 KIW196859:KJB196861 KSS196859:KSX196861 LCO196859:LCT196861 LMK196859:LMP196861 LWG196859:LWL196861 MGC196859:MGH196861 MPY196859:MQD196861 MZU196859:MZZ196861 NJQ196859:NJV196861 NTM196859:NTR196861 ODI196859:ODN196861 ONE196859:ONJ196861 OXA196859:OXF196861 PGW196859:PHB196861 PQS196859:PQX196861 QAO196859:QAT196861 QKK196859:QKP196861 QUG196859:QUL196861 REC196859:REH196861 RNY196859:ROD196861 RXU196859:RXZ196861 SHQ196859:SHV196861 SRM196859:SRR196861 TBI196859:TBN196861 TLE196859:TLJ196861 TVA196859:TVF196861 UEW196859:UFB196861 UOS196859:UOX196861 UYO196859:UYT196861 VIK196859:VIP196861 VSG196859:VSL196861 WCC196859:WCH196861 WLY196859:WMD196861 WVU196859:WVZ196861 M262397:R262399 JI262395:JN262397 TE262395:TJ262397 ADA262395:ADF262397 AMW262395:ANB262397 AWS262395:AWX262397 BGO262395:BGT262397 BQK262395:BQP262397 CAG262395:CAL262397 CKC262395:CKH262397 CTY262395:CUD262397 DDU262395:DDZ262397 DNQ262395:DNV262397 DXM262395:DXR262397 EHI262395:EHN262397 ERE262395:ERJ262397 FBA262395:FBF262397 FKW262395:FLB262397 FUS262395:FUX262397 GEO262395:GET262397 GOK262395:GOP262397 GYG262395:GYL262397 HIC262395:HIH262397 HRY262395:HSD262397 IBU262395:IBZ262397 ILQ262395:ILV262397 IVM262395:IVR262397 JFI262395:JFN262397 JPE262395:JPJ262397 JZA262395:JZF262397 KIW262395:KJB262397 KSS262395:KSX262397 LCO262395:LCT262397 LMK262395:LMP262397 LWG262395:LWL262397 MGC262395:MGH262397 MPY262395:MQD262397 MZU262395:MZZ262397 NJQ262395:NJV262397 NTM262395:NTR262397 ODI262395:ODN262397 ONE262395:ONJ262397 OXA262395:OXF262397 PGW262395:PHB262397 PQS262395:PQX262397 QAO262395:QAT262397 QKK262395:QKP262397 QUG262395:QUL262397 REC262395:REH262397 RNY262395:ROD262397 RXU262395:RXZ262397 SHQ262395:SHV262397 SRM262395:SRR262397 TBI262395:TBN262397 TLE262395:TLJ262397 TVA262395:TVF262397 UEW262395:UFB262397 UOS262395:UOX262397 UYO262395:UYT262397 VIK262395:VIP262397 VSG262395:VSL262397 WCC262395:WCH262397 WLY262395:WMD262397 WVU262395:WVZ262397 M327933:R327935 JI327931:JN327933 TE327931:TJ327933 ADA327931:ADF327933 AMW327931:ANB327933 AWS327931:AWX327933 BGO327931:BGT327933 BQK327931:BQP327933 CAG327931:CAL327933 CKC327931:CKH327933 CTY327931:CUD327933 DDU327931:DDZ327933 DNQ327931:DNV327933 DXM327931:DXR327933 EHI327931:EHN327933 ERE327931:ERJ327933 FBA327931:FBF327933 FKW327931:FLB327933 FUS327931:FUX327933 GEO327931:GET327933 GOK327931:GOP327933 GYG327931:GYL327933 HIC327931:HIH327933 HRY327931:HSD327933 IBU327931:IBZ327933 ILQ327931:ILV327933 IVM327931:IVR327933 JFI327931:JFN327933 JPE327931:JPJ327933 JZA327931:JZF327933 KIW327931:KJB327933 KSS327931:KSX327933 LCO327931:LCT327933 LMK327931:LMP327933 LWG327931:LWL327933 MGC327931:MGH327933 MPY327931:MQD327933 MZU327931:MZZ327933 NJQ327931:NJV327933 NTM327931:NTR327933 ODI327931:ODN327933 ONE327931:ONJ327933 OXA327931:OXF327933 PGW327931:PHB327933 PQS327931:PQX327933 QAO327931:QAT327933 QKK327931:QKP327933 QUG327931:QUL327933 REC327931:REH327933 RNY327931:ROD327933 RXU327931:RXZ327933 SHQ327931:SHV327933 SRM327931:SRR327933 TBI327931:TBN327933 TLE327931:TLJ327933 TVA327931:TVF327933 UEW327931:UFB327933 UOS327931:UOX327933 UYO327931:UYT327933 VIK327931:VIP327933 VSG327931:VSL327933 WCC327931:WCH327933 WLY327931:WMD327933 WVU327931:WVZ327933 M393469:R393471 JI393467:JN393469 TE393467:TJ393469 ADA393467:ADF393469 AMW393467:ANB393469 AWS393467:AWX393469 BGO393467:BGT393469 BQK393467:BQP393469 CAG393467:CAL393469 CKC393467:CKH393469 CTY393467:CUD393469 DDU393467:DDZ393469 DNQ393467:DNV393469 DXM393467:DXR393469 EHI393467:EHN393469 ERE393467:ERJ393469 FBA393467:FBF393469 FKW393467:FLB393469 FUS393467:FUX393469 GEO393467:GET393469 GOK393467:GOP393469 GYG393467:GYL393469 HIC393467:HIH393469 HRY393467:HSD393469 IBU393467:IBZ393469 ILQ393467:ILV393469 IVM393467:IVR393469 JFI393467:JFN393469 JPE393467:JPJ393469 JZA393467:JZF393469 KIW393467:KJB393469 KSS393467:KSX393469 LCO393467:LCT393469 LMK393467:LMP393469 LWG393467:LWL393469 MGC393467:MGH393469 MPY393467:MQD393469 MZU393467:MZZ393469 NJQ393467:NJV393469 NTM393467:NTR393469 ODI393467:ODN393469 ONE393467:ONJ393469 OXA393467:OXF393469 PGW393467:PHB393469 PQS393467:PQX393469 QAO393467:QAT393469 QKK393467:QKP393469 QUG393467:QUL393469 REC393467:REH393469 RNY393467:ROD393469 RXU393467:RXZ393469 SHQ393467:SHV393469 SRM393467:SRR393469 TBI393467:TBN393469 TLE393467:TLJ393469 TVA393467:TVF393469 UEW393467:UFB393469 UOS393467:UOX393469 UYO393467:UYT393469 VIK393467:VIP393469 VSG393467:VSL393469 WCC393467:WCH393469 WLY393467:WMD393469 WVU393467:WVZ393469 M459005:R459007 JI459003:JN459005 TE459003:TJ459005 ADA459003:ADF459005 AMW459003:ANB459005 AWS459003:AWX459005 BGO459003:BGT459005 BQK459003:BQP459005 CAG459003:CAL459005 CKC459003:CKH459005 CTY459003:CUD459005 DDU459003:DDZ459005 DNQ459003:DNV459005 DXM459003:DXR459005 EHI459003:EHN459005 ERE459003:ERJ459005 FBA459003:FBF459005 FKW459003:FLB459005 FUS459003:FUX459005 GEO459003:GET459005 GOK459003:GOP459005 GYG459003:GYL459005 HIC459003:HIH459005 HRY459003:HSD459005 IBU459003:IBZ459005 ILQ459003:ILV459005 IVM459003:IVR459005 JFI459003:JFN459005 JPE459003:JPJ459005 JZA459003:JZF459005 KIW459003:KJB459005 KSS459003:KSX459005 LCO459003:LCT459005 LMK459003:LMP459005 LWG459003:LWL459005 MGC459003:MGH459005 MPY459003:MQD459005 MZU459003:MZZ459005 NJQ459003:NJV459005 NTM459003:NTR459005 ODI459003:ODN459005 ONE459003:ONJ459005 OXA459003:OXF459005 PGW459003:PHB459005 PQS459003:PQX459005 QAO459003:QAT459005 QKK459003:QKP459005 QUG459003:QUL459005 REC459003:REH459005 RNY459003:ROD459005 RXU459003:RXZ459005 SHQ459003:SHV459005 SRM459003:SRR459005 TBI459003:TBN459005 TLE459003:TLJ459005 TVA459003:TVF459005 UEW459003:UFB459005 UOS459003:UOX459005 UYO459003:UYT459005 VIK459003:VIP459005 VSG459003:VSL459005 WCC459003:WCH459005 WLY459003:WMD459005 WVU459003:WVZ459005 M524541:R524543 JI524539:JN524541 TE524539:TJ524541 ADA524539:ADF524541 AMW524539:ANB524541 AWS524539:AWX524541 BGO524539:BGT524541 BQK524539:BQP524541 CAG524539:CAL524541 CKC524539:CKH524541 CTY524539:CUD524541 DDU524539:DDZ524541 DNQ524539:DNV524541 DXM524539:DXR524541 EHI524539:EHN524541 ERE524539:ERJ524541 FBA524539:FBF524541 FKW524539:FLB524541 FUS524539:FUX524541 GEO524539:GET524541 GOK524539:GOP524541 GYG524539:GYL524541 HIC524539:HIH524541 HRY524539:HSD524541 IBU524539:IBZ524541 ILQ524539:ILV524541 IVM524539:IVR524541 JFI524539:JFN524541 JPE524539:JPJ524541 JZA524539:JZF524541 KIW524539:KJB524541 KSS524539:KSX524541 LCO524539:LCT524541 LMK524539:LMP524541 LWG524539:LWL524541 MGC524539:MGH524541 MPY524539:MQD524541 MZU524539:MZZ524541 NJQ524539:NJV524541 NTM524539:NTR524541 ODI524539:ODN524541 ONE524539:ONJ524541 OXA524539:OXF524541 PGW524539:PHB524541 PQS524539:PQX524541 QAO524539:QAT524541 QKK524539:QKP524541 QUG524539:QUL524541 REC524539:REH524541 RNY524539:ROD524541 RXU524539:RXZ524541 SHQ524539:SHV524541 SRM524539:SRR524541 TBI524539:TBN524541 TLE524539:TLJ524541 TVA524539:TVF524541 UEW524539:UFB524541 UOS524539:UOX524541 UYO524539:UYT524541 VIK524539:VIP524541 VSG524539:VSL524541 WCC524539:WCH524541 WLY524539:WMD524541 WVU524539:WVZ524541 M590077:R590079 JI590075:JN590077 TE590075:TJ590077 ADA590075:ADF590077 AMW590075:ANB590077 AWS590075:AWX590077 BGO590075:BGT590077 BQK590075:BQP590077 CAG590075:CAL590077 CKC590075:CKH590077 CTY590075:CUD590077 DDU590075:DDZ590077 DNQ590075:DNV590077 DXM590075:DXR590077 EHI590075:EHN590077 ERE590075:ERJ590077 FBA590075:FBF590077 FKW590075:FLB590077 FUS590075:FUX590077 GEO590075:GET590077 GOK590075:GOP590077 GYG590075:GYL590077 HIC590075:HIH590077 HRY590075:HSD590077 IBU590075:IBZ590077 ILQ590075:ILV590077 IVM590075:IVR590077 JFI590075:JFN590077 JPE590075:JPJ590077 JZA590075:JZF590077 KIW590075:KJB590077 KSS590075:KSX590077 LCO590075:LCT590077 LMK590075:LMP590077 LWG590075:LWL590077 MGC590075:MGH590077 MPY590075:MQD590077 MZU590075:MZZ590077 NJQ590075:NJV590077 NTM590075:NTR590077 ODI590075:ODN590077 ONE590075:ONJ590077 OXA590075:OXF590077 PGW590075:PHB590077 PQS590075:PQX590077 QAO590075:QAT590077 QKK590075:QKP590077 QUG590075:QUL590077 REC590075:REH590077 RNY590075:ROD590077 RXU590075:RXZ590077 SHQ590075:SHV590077 SRM590075:SRR590077 TBI590075:TBN590077 TLE590075:TLJ590077 TVA590075:TVF590077 UEW590075:UFB590077 UOS590075:UOX590077 UYO590075:UYT590077 VIK590075:VIP590077 VSG590075:VSL590077 WCC590075:WCH590077 WLY590075:WMD590077 WVU590075:WVZ590077 M655613:R655615 JI655611:JN655613 TE655611:TJ655613 ADA655611:ADF655613 AMW655611:ANB655613 AWS655611:AWX655613 BGO655611:BGT655613 BQK655611:BQP655613 CAG655611:CAL655613 CKC655611:CKH655613 CTY655611:CUD655613 DDU655611:DDZ655613 DNQ655611:DNV655613 DXM655611:DXR655613 EHI655611:EHN655613 ERE655611:ERJ655613 FBA655611:FBF655613 FKW655611:FLB655613 FUS655611:FUX655613 GEO655611:GET655613 GOK655611:GOP655613 GYG655611:GYL655613 HIC655611:HIH655613 HRY655611:HSD655613 IBU655611:IBZ655613 ILQ655611:ILV655613 IVM655611:IVR655613 JFI655611:JFN655613 JPE655611:JPJ655613 JZA655611:JZF655613 KIW655611:KJB655613 KSS655611:KSX655613 LCO655611:LCT655613 LMK655611:LMP655613 LWG655611:LWL655613 MGC655611:MGH655613 MPY655611:MQD655613 MZU655611:MZZ655613 NJQ655611:NJV655613 NTM655611:NTR655613 ODI655611:ODN655613 ONE655611:ONJ655613 OXA655611:OXF655613 PGW655611:PHB655613 PQS655611:PQX655613 QAO655611:QAT655613 QKK655611:QKP655613 QUG655611:QUL655613 REC655611:REH655613 RNY655611:ROD655613 RXU655611:RXZ655613 SHQ655611:SHV655613 SRM655611:SRR655613 TBI655611:TBN655613 TLE655611:TLJ655613 TVA655611:TVF655613 UEW655611:UFB655613 UOS655611:UOX655613 UYO655611:UYT655613 VIK655611:VIP655613 VSG655611:VSL655613 WCC655611:WCH655613 WLY655611:WMD655613 WVU655611:WVZ655613 M721149:R721151 JI721147:JN721149 TE721147:TJ721149 ADA721147:ADF721149 AMW721147:ANB721149 AWS721147:AWX721149 BGO721147:BGT721149 BQK721147:BQP721149 CAG721147:CAL721149 CKC721147:CKH721149 CTY721147:CUD721149 DDU721147:DDZ721149 DNQ721147:DNV721149 DXM721147:DXR721149 EHI721147:EHN721149 ERE721147:ERJ721149 FBA721147:FBF721149 FKW721147:FLB721149 FUS721147:FUX721149 GEO721147:GET721149 GOK721147:GOP721149 GYG721147:GYL721149 HIC721147:HIH721149 HRY721147:HSD721149 IBU721147:IBZ721149 ILQ721147:ILV721149 IVM721147:IVR721149 JFI721147:JFN721149 JPE721147:JPJ721149 JZA721147:JZF721149 KIW721147:KJB721149 KSS721147:KSX721149 LCO721147:LCT721149 LMK721147:LMP721149 LWG721147:LWL721149 MGC721147:MGH721149 MPY721147:MQD721149 MZU721147:MZZ721149 NJQ721147:NJV721149 NTM721147:NTR721149 ODI721147:ODN721149 ONE721147:ONJ721149 OXA721147:OXF721149 PGW721147:PHB721149 PQS721147:PQX721149 QAO721147:QAT721149 QKK721147:QKP721149 QUG721147:QUL721149 REC721147:REH721149 RNY721147:ROD721149 RXU721147:RXZ721149 SHQ721147:SHV721149 SRM721147:SRR721149 TBI721147:TBN721149 TLE721147:TLJ721149 TVA721147:TVF721149 UEW721147:UFB721149 UOS721147:UOX721149 UYO721147:UYT721149 VIK721147:VIP721149 VSG721147:VSL721149 WCC721147:WCH721149 WLY721147:WMD721149 WVU721147:WVZ721149 M786685:R786687 JI786683:JN786685 TE786683:TJ786685 ADA786683:ADF786685 AMW786683:ANB786685 AWS786683:AWX786685 BGO786683:BGT786685 BQK786683:BQP786685 CAG786683:CAL786685 CKC786683:CKH786685 CTY786683:CUD786685 DDU786683:DDZ786685 DNQ786683:DNV786685 DXM786683:DXR786685 EHI786683:EHN786685 ERE786683:ERJ786685 FBA786683:FBF786685 FKW786683:FLB786685 FUS786683:FUX786685 GEO786683:GET786685 GOK786683:GOP786685 GYG786683:GYL786685 HIC786683:HIH786685 HRY786683:HSD786685 IBU786683:IBZ786685 ILQ786683:ILV786685 IVM786683:IVR786685 JFI786683:JFN786685 JPE786683:JPJ786685 JZA786683:JZF786685 KIW786683:KJB786685 KSS786683:KSX786685 LCO786683:LCT786685 LMK786683:LMP786685 LWG786683:LWL786685 MGC786683:MGH786685 MPY786683:MQD786685 MZU786683:MZZ786685 NJQ786683:NJV786685 NTM786683:NTR786685 ODI786683:ODN786685 ONE786683:ONJ786685 OXA786683:OXF786685 PGW786683:PHB786685 PQS786683:PQX786685 QAO786683:QAT786685 QKK786683:QKP786685 QUG786683:QUL786685 REC786683:REH786685 RNY786683:ROD786685 RXU786683:RXZ786685 SHQ786683:SHV786685 SRM786683:SRR786685 TBI786683:TBN786685 TLE786683:TLJ786685 TVA786683:TVF786685 UEW786683:UFB786685 UOS786683:UOX786685 UYO786683:UYT786685 VIK786683:VIP786685 VSG786683:VSL786685 WCC786683:WCH786685 WLY786683:WMD786685 WVU786683:WVZ786685 M852221:R852223 JI852219:JN852221 TE852219:TJ852221 ADA852219:ADF852221 AMW852219:ANB852221 AWS852219:AWX852221 BGO852219:BGT852221 BQK852219:BQP852221 CAG852219:CAL852221 CKC852219:CKH852221 CTY852219:CUD852221 DDU852219:DDZ852221 DNQ852219:DNV852221 DXM852219:DXR852221 EHI852219:EHN852221 ERE852219:ERJ852221 FBA852219:FBF852221 FKW852219:FLB852221 FUS852219:FUX852221 GEO852219:GET852221 GOK852219:GOP852221 GYG852219:GYL852221 HIC852219:HIH852221 HRY852219:HSD852221 IBU852219:IBZ852221 ILQ852219:ILV852221 IVM852219:IVR852221 JFI852219:JFN852221 JPE852219:JPJ852221 JZA852219:JZF852221 KIW852219:KJB852221 KSS852219:KSX852221 LCO852219:LCT852221 LMK852219:LMP852221 LWG852219:LWL852221 MGC852219:MGH852221 MPY852219:MQD852221 MZU852219:MZZ852221 NJQ852219:NJV852221 NTM852219:NTR852221 ODI852219:ODN852221 ONE852219:ONJ852221 OXA852219:OXF852221 PGW852219:PHB852221 PQS852219:PQX852221 QAO852219:QAT852221 QKK852219:QKP852221 QUG852219:QUL852221 REC852219:REH852221 RNY852219:ROD852221 RXU852219:RXZ852221 SHQ852219:SHV852221 SRM852219:SRR852221 TBI852219:TBN852221 TLE852219:TLJ852221 TVA852219:TVF852221 UEW852219:UFB852221 UOS852219:UOX852221 UYO852219:UYT852221 VIK852219:VIP852221 VSG852219:VSL852221 WCC852219:WCH852221 WLY852219:WMD852221 WVU852219:WVZ852221 M917757:R917759 JI917755:JN917757 TE917755:TJ917757 ADA917755:ADF917757 AMW917755:ANB917757 AWS917755:AWX917757 BGO917755:BGT917757 BQK917755:BQP917757 CAG917755:CAL917757 CKC917755:CKH917757 CTY917755:CUD917757 DDU917755:DDZ917757 DNQ917755:DNV917757 DXM917755:DXR917757 EHI917755:EHN917757 ERE917755:ERJ917757 FBA917755:FBF917757 FKW917755:FLB917757 FUS917755:FUX917757 GEO917755:GET917757 GOK917755:GOP917757 GYG917755:GYL917757 HIC917755:HIH917757 HRY917755:HSD917757 IBU917755:IBZ917757 ILQ917755:ILV917757 IVM917755:IVR917757 JFI917755:JFN917757 JPE917755:JPJ917757 JZA917755:JZF917757 KIW917755:KJB917757 KSS917755:KSX917757 LCO917755:LCT917757 LMK917755:LMP917757 LWG917755:LWL917757 MGC917755:MGH917757 MPY917755:MQD917757 MZU917755:MZZ917757 NJQ917755:NJV917757 NTM917755:NTR917757 ODI917755:ODN917757 ONE917755:ONJ917757 OXA917755:OXF917757 PGW917755:PHB917757 PQS917755:PQX917757 QAO917755:QAT917757 QKK917755:QKP917757 QUG917755:QUL917757 REC917755:REH917757 RNY917755:ROD917757 RXU917755:RXZ917757 SHQ917755:SHV917757 SRM917755:SRR917757 TBI917755:TBN917757 TLE917755:TLJ917757 TVA917755:TVF917757 UEW917755:UFB917757 UOS917755:UOX917757 UYO917755:UYT917757 VIK917755:VIP917757 VSG917755:VSL917757 WCC917755:WCH917757 WLY917755:WMD917757 WVU917755:WVZ917757 M983293:R983295 JI983291:JN983293 TE983291:TJ983293 ADA983291:ADF983293 AMW983291:ANB983293 AWS983291:AWX983293 BGO983291:BGT983293 BQK983291:BQP983293 CAG983291:CAL983293 CKC983291:CKH983293 CTY983291:CUD983293 DDU983291:DDZ983293 DNQ983291:DNV983293 DXM983291:DXR983293 EHI983291:EHN983293 ERE983291:ERJ983293 FBA983291:FBF983293 FKW983291:FLB983293 FUS983291:FUX983293 GEO983291:GET983293 GOK983291:GOP983293 GYG983291:GYL983293 HIC983291:HIH983293 HRY983291:HSD983293 IBU983291:IBZ983293 ILQ983291:ILV983293 IVM983291:IVR983293 JFI983291:JFN983293 JPE983291:JPJ983293 JZA983291:JZF983293 KIW983291:KJB983293 KSS983291:KSX983293 LCO983291:LCT983293 LMK983291:LMP983293 LWG983291:LWL983293 MGC983291:MGH983293 MPY983291:MQD983293 MZU983291:MZZ983293 NJQ983291:NJV983293 NTM983291:NTR983293 ODI983291:ODN983293 ONE983291:ONJ983293 OXA983291:OXF983293 PGW983291:PHB983293 PQS983291:PQX983293 QAO983291:QAT983293 QKK983291:QKP983293 QUG983291:QUL983293 REC983291:REH983293 RNY983291:ROD983293 RXU983291:RXZ983293 SHQ983291:SHV983293 SRM983291:SRR983293 TBI983291:TBN983293 TLE983291:TLJ983293 TVA983291:TVF983293 UEW983291:UFB983293 UOS983291:UOX983293 UYO983291:UYT983293 VIK983291:VIP983293 VSG983291:VSL983293 WCC983291:WCH983293 WLY983291:WMD983293 WVU983291:WVZ983293 M65793:R65797 JI65791:JN65795 TE65791:TJ65795 ADA65791:ADF65795 AMW65791:ANB65795 AWS65791:AWX65795 BGO65791:BGT65795 BQK65791:BQP65795 CAG65791:CAL65795 CKC65791:CKH65795 CTY65791:CUD65795 DDU65791:DDZ65795 DNQ65791:DNV65795 DXM65791:DXR65795 EHI65791:EHN65795 ERE65791:ERJ65795 FBA65791:FBF65795 FKW65791:FLB65795 FUS65791:FUX65795 GEO65791:GET65795 GOK65791:GOP65795 GYG65791:GYL65795 HIC65791:HIH65795 HRY65791:HSD65795 IBU65791:IBZ65795 ILQ65791:ILV65795 IVM65791:IVR65795 JFI65791:JFN65795 JPE65791:JPJ65795 JZA65791:JZF65795 KIW65791:KJB65795 KSS65791:KSX65795 LCO65791:LCT65795 LMK65791:LMP65795 LWG65791:LWL65795 MGC65791:MGH65795 MPY65791:MQD65795 MZU65791:MZZ65795 NJQ65791:NJV65795 NTM65791:NTR65795 ODI65791:ODN65795 ONE65791:ONJ65795 OXA65791:OXF65795 PGW65791:PHB65795 PQS65791:PQX65795 QAO65791:QAT65795 QKK65791:QKP65795 QUG65791:QUL65795 REC65791:REH65795 RNY65791:ROD65795 RXU65791:RXZ65795 SHQ65791:SHV65795 SRM65791:SRR65795 TBI65791:TBN65795 TLE65791:TLJ65795 TVA65791:TVF65795 UEW65791:UFB65795 UOS65791:UOX65795 UYO65791:UYT65795 VIK65791:VIP65795 VSG65791:VSL65795 WCC65791:WCH65795 WLY65791:WMD65795 WVU65791:WVZ65795 M131329:R131333 JI131327:JN131331 TE131327:TJ131331 ADA131327:ADF131331 AMW131327:ANB131331 AWS131327:AWX131331 BGO131327:BGT131331 BQK131327:BQP131331 CAG131327:CAL131331 CKC131327:CKH131331 CTY131327:CUD131331 DDU131327:DDZ131331 DNQ131327:DNV131331 DXM131327:DXR131331 EHI131327:EHN131331 ERE131327:ERJ131331 FBA131327:FBF131331 FKW131327:FLB131331 FUS131327:FUX131331 GEO131327:GET131331 GOK131327:GOP131331 GYG131327:GYL131331 HIC131327:HIH131331 HRY131327:HSD131331 IBU131327:IBZ131331 ILQ131327:ILV131331 IVM131327:IVR131331 JFI131327:JFN131331 JPE131327:JPJ131331 JZA131327:JZF131331 KIW131327:KJB131331 KSS131327:KSX131331 LCO131327:LCT131331 LMK131327:LMP131331 LWG131327:LWL131331 MGC131327:MGH131331 MPY131327:MQD131331 MZU131327:MZZ131331 NJQ131327:NJV131331 NTM131327:NTR131331 ODI131327:ODN131331 ONE131327:ONJ131331 OXA131327:OXF131331 PGW131327:PHB131331 PQS131327:PQX131331 QAO131327:QAT131331 QKK131327:QKP131331 QUG131327:QUL131331 REC131327:REH131331 RNY131327:ROD131331 RXU131327:RXZ131331 SHQ131327:SHV131331 SRM131327:SRR131331 TBI131327:TBN131331 TLE131327:TLJ131331 TVA131327:TVF131331 UEW131327:UFB131331 UOS131327:UOX131331 UYO131327:UYT131331 VIK131327:VIP131331 VSG131327:VSL131331 WCC131327:WCH131331 WLY131327:WMD131331 WVU131327:WVZ131331 M196865:R196869 JI196863:JN196867 TE196863:TJ196867 ADA196863:ADF196867 AMW196863:ANB196867 AWS196863:AWX196867 BGO196863:BGT196867 BQK196863:BQP196867 CAG196863:CAL196867 CKC196863:CKH196867 CTY196863:CUD196867 DDU196863:DDZ196867 DNQ196863:DNV196867 DXM196863:DXR196867 EHI196863:EHN196867 ERE196863:ERJ196867 FBA196863:FBF196867 FKW196863:FLB196867 FUS196863:FUX196867 GEO196863:GET196867 GOK196863:GOP196867 GYG196863:GYL196867 HIC196863:HIH196867 HRY196863:HSD196867 IBU196863:IBZ196867 ILQ196863:ILV196867 IVM196863:IVR196867 JFI196863:JFN196867 JPE196863:JPJ196867 JZA196863:JZF196867 KIW196863:KJB196867 KSS196863:KSX196867 LCO196863:LCT196867 LMK196863:LMP196867 LWG196863:LWL196867 MGC196863:MGH196867 MPY196863:MQD196867 MZU196863:MZZ196867 NJQ196863:NJV196867 NTM196863:NTR196867 ODI196863:ODN196867 ONE196863:ONJ196867 OXA196863:OXF196867 PGW196863:PHB196867 PQS196863:PQX196867 QAO196863:QAT196867 QKK196863:QKP196867 QUG196863:QUL196867 REC196863:REH196867 RNY196863:ROD196867 RXU196863:RXZ196867 SHQ196863:SHV196867 SRM196863:SRR196867 TBI196863:TBN196867 TLE196863:TLJ196867 TVA196863:TVF196867 UEW196863:UFB196867 UOS196863:UOX196867 UYO196863:UYT196867 VIK196863:VIP196867 VSG196863:VSL196867 WCC196863:WCH196867 WLY196863:WMD196867 WVU196863:WVZ196867 M262401:R262405 JI262399:JN262403 TE262399:TJ262403 ADA262399:ADF262403 AMW262399:ANB262403 AWS262399:AWX262403 BGO262399:BGT262403 BQK262399:BQP262403 CAG262399:CAL262403 CKC262399:CKH262403 CTY262399:CUD262403 DDU262399:DDZ262403 DNQ262399:DNV262403 DXM262399:DXR262403 EHI262399:EHN262403 ERE262399:ERJ262403 FBA262399:FBF262403 FKW262399:FLB262403 FUS262399:FUX262403 GEO262399:GET262403 GOK262399:GOP262403 GYG262399:GYL262403 HIC262399:HIH262403 HRY262399:HSD262403 IBU262399:IBZ262403 ILQ262399:ILV262403 IVM262399:IVR262403 JFI262399:JFN262403 JPE262399:JPJ262403 JZA262399:JZF262403 KIW262399:KJB262403 KSS262399:KSX262403 LCO262399:LCT262403 LMK262399:LMP262403 LWG262399:LWL262403 MGC262399:MGH262403 MPY262399:MQD262403 MZU262399:MZZ262403 NJQ262399:NJV262403 NTM262399:NTR262403 ODI262399:ODN262403 ONE262399:ONJ262403 OXA262399:OXF262403 PGW262399:PHB262403 PQS262399:PQX262403 QAO262399:QAT262403 QKK262399:QKP262403 QUG262399:QUL262403 REC262399:REH262403 RNY262399:ROD262403 RXU262399:RXZ262403 SHQ262399:SHV262403 SRM262399:SRR262403 TBI262399:TBN262403 TLE262399:TLJ262403 TVA262399:TVF262403 UEW262399:UFB262403 UOS262399:UOX262403 UYO262399:UYT262403 VIK262399:VIP262403 VSG262399:VSL262403 WCC262399:WCH262403 WLY262399:WMD262403 WVU262399:WVZ262403 M327937:R327941 JI327935:JN327939 TE327935:TJ327939 ADA327935:ADF327939 AMW327935:ANB327939 AWS327935:AWX327939 BGO327935:BGT327939 BQK327935:BQP327939 CAG327935:CAL327939 CKC327935:CKH327939 CTY327935:CUD327939 DDU327935:DDZ327939 DNQ327935:DNV327939 DXM327935:DXR327939 EHI327935:EHN327939 ERE327935:ERJ327939 FBA327935:FBF327939 FKW327935:FLB327939 FUS327935:FUX327939 GEO327935:GET327939 GOK327935:GOP327939 GYG327935:GYL327939 HIC327935:HIH327939 HRY327935:HSD327939 IBU327935:IBZ327939 ILQ327935:ILV327939 IVM327935:IVR327939 JFI327935:JFN327939 JPE327935:JPJ327939 JZA327935:JZF327939 KIW327935:KJB327939 KSS327935:KSX327939 LCO327935:LCT327939 LMK327935:LMP327939 LWG327935:LWL327939 MGC327935:MGH327939 MPY327935:MQD327939 MZU327935:MZZ327939 NJQ327935:NJV327939 NTM327935:NTR327939 ODI327935:ODN327939 ONE327935:ONJ327939 OXA327935:OXF327939 PGW327935:PHB327939 PQS327935:PQX327939 QAO327935:QAT327939 QKK327935:QKP327939 QUG327935:QUL327939 REC327935:REH327939 RNY327935:ROD327939 RXU327935:RXZ327939 SHQ327935:SHV327939 SRM327935:SRR327939 TBI327935:TBN327939 TLE327935:TLJ327939 TVA327935:TVF327939 UEW327935:UFB327939 UOS327935:UOX327939 UYO327935:UYT327939 VIK327935:VIP327939 VSG327935:VSL327939 WCC327935:WCH327939 WLY327935:WMD327939 WVU327935:WVZ327939 M393473:R393477 JI393471:JN393475 TE393471:TJ393475 ADA393471:ADF393475 AMW393471:ANB393475 AWS393471:AWX393475 BGO393471:BGT393475 BQK393471:BQP393475 CAG393471:CAL393475 CKC393471:CKH393475 CTY393471:CUD393475 DDU393471:DDZ393475 DNQ393471:DNV393475 DXM393471:DXR393475 EHI393471:EHN393475 ERE393471:ERJ393475 FBA393471:FBF393475 FKW393471:FLB393475 FUS393471:FUX393475 GEO393471:GET393475 GOK393471:GOP393475 GYG393471:GYL393475 HIC393471:HIH393475 HRY393471:HSD393475 IBU393471:IBZ393475 ILQ393471:ILV393475 IVM393471:IVR393475 JFI393471:JFN393475 JPE393471:JPJ393475 JZA393471:JZF393475 KIW393471:KJB393475 KSS393471:KSX393475 LCO393471:LCT393475 LMK393471:LMP393475 LWG393471:LWL393475 MGC393471:MGH393475 MPY393471:MQD393475 MZU393471:MZZ393475 NJQ393471:NJV393475 NTM393471:NTR393475 ODI393471:ODN393475 ONE393471:ONJ393475 OXA393471:OXF393475 PGW393471:PHB393475 PQS393471:PQX393475 QAO393471:QAT393475 QKK393471:QKP393475 QUG393471:QUL393475 REC393471:REH393475 RNY393471:ROD393475 RXU393471:RXZ393475 SHQ393471:SHV393475 SRM393471:SRR393475 TBI393471:TBN393475 TLE393471:TLJ393475 TVA393471:TVF393475 UEW393471:UFB393475 UOS393471:UOX393475 UYO393471:UYT393475 VIK393471:VIP393475 VSG393471:VSL393475 WCC393471:WCH393475 WLY393471:WMD393475 WVU393471:WVZ393475 M459009:R459013 JI459007:JN459011 TE459007:TJ459011 ADA459007:ADF459011 AMW459007:ANB459011 AWS459007:AWX459011 BGO459007:BGT459011 BQK459007:BQP459011 CAG459007:CAL459011 CKC459007:CKH459011 CTY459007:CUD459011 DDU459007:DDZ459011 DNQ459007:DNV459011 DXM459007:DXR459011 EHI459007:EHN459011 ERE459007:ERJ459011 FBA459007:FBF459011 FKW459007:FLB459011 FUS459007:FUX459011 GEO459007:GET459011 GOK459007:GOP459011 GYG459007:GYL459011 HIC459007:HIH459011 HRY459007:HSD459011 IBU459007:IBZ459011 ILQ459007:ILV459011 IVM459007:IVR459011 JFI459007:JFN459011 JPE459007:JPJ459011 JZA459007:JZF459011 KIW459007:KJB459011 KSS459007:KSX459011 LCO459007:LCT459011 LMK459007:LMP459011 LWG459007:LWL459011 MGC459007:MGH459011 MPY459007:MQD459011 MZU459007:MZZ459011 NJQ459007:NJV459011 NTM459007:NTR459011 ODI459007:ODN459011 ONE459007:ONJ459011 OXA459007:OXF459011 PGW459007:PHB459011 PQS459007:PQX459011 QAO459007:QAT459011 QKK459007:QKP459011 QUG459007:QUL459011 REC459007:REH459011 RNY459007:ROD459011 RXU459007:RXZ459011 SHQ459007:SHV459011 SRM459007:SRR459011 TBI459007:TBN459011 TLE459007:TLJ459011 TVA459007:TVF459011 UEW459007:UFB459011 UOS459007:UOX459011 UYO459007:UYT459011 VIK459007:VIP459011 VSG459007:VSL459011 WCC459007:WCH459011 WLY459007:WMD459011 WVU459007:WVZ459011 M524545:R524549 JI524543:JN524547 TE524543:TJ524547 ADA524543:ADF524547 AMW524543:ANB524547 AWS524543:AWX524547 BGO524543:BGT524547 BQK524543:BQP524547 CAG524543:CAL524547 CKC524543:CKH524547 CTY524543:CUD524547 DDU524543:DDZ524547 DNQ524543:DNV524547 DXM524543:DXR524547 EHI524543:EHN524547 ERE524543:ERJ524547 FBA524543:FBF524547 FKW524543:FLB524547 FUS524543:FUX524547 GEO524543:GET524547 GOK524543:GOP524547 GYG524543:GYL524547 HIC524543:HIH524547 HRY524543:HSD524547 IBU524543:IBZ524547 ILQ524543:ILV524547 IVM524543:IVR524547 JFI524543:JFN524547 JPE524543:JPJ524547 JZA524543:JZF524547 KIW524543:KJB524547 KSS524543:KSX524547 LCO524543:LCT524547 LMK524543:LMP524547 LWG524543:LWL524547 MGC524543:MGH524547 MPY524543:MQD524547 MZU524543:MZZ524547 NJQ524543:NJV524547 NTM524543:NTR524547 ODI524543:ODN524547 ONE524543:ONJ524547 OXA524543:OXF524547 PGW524543:PHB524547 PQS524543:PQX524547 QAO524543:QAT524547 QKK524543:QKP524547 QUG524543:QUL524547 REC524543:REH524547 RNY524543:ROD524547 RXU524543:RXZ524547 SHQ524543:SHV524547 SRM524543:SRR524547 TBI524543:TBN524547 TLE524543:TLJ524547 TVA524543:TVF524547 UEW524543:UFB524547 UOS524543:UOX524547 UYO524543:UYT524547 VIK524543:VIP524547 VSG524543:VSL524547 WCC524543:WCH524547 WLY524543:WMD524547 WVU524543:WVZ524547 M590081:R590085 JI590079:JN590083 TE590079:TJ590083 ADA590079:ADF590083 AMW590079:ANB590083 AWS590079:AWX590083 BGO590079:BGT590083 BQK590079:BQP590083 CAG590079:CAL590083 CKC590079:CKH590083 CTY590079:CUD590083 DDU590079:DDZ590083 DNQ590079:DNV590083 DXM590079:DXR590083 EHI590079:EHN590083 ERE590079:ERJ590083 FBA590079:FBF590083 FKW590079:FLB590083 FUS590079:FUX590083 GEO590079:GET590083 GOK590079:GOP590083 GYG590079:GYL590083 HIC590079:HIH590083 HRY590079:HSD590083 IBU590079:IBZ590083 ILQ590079:ILV590083 IVM590079:IVR590083 JFI590079:JFN590083 JPE590079:JPJ590083 JZA590079:JZF590083 KIW590079:KJB590083 KSS590079:KSX590083 LCO590079:LCT590083 LMK590079:LMP590083 LWG590079:LWL590083 MGC590079:MGH590083 MPY590079:MQD590083 MZU590079:MZZ590083 NJQ590079:NJV590083 NTM590079:NTR590083 ODI590079:ODN590083 ONE590079:ONJ590083 OXA590079:OXF590083 PGW590079:PHB590083 PQS590079:PQX590083 QAO590079:QAT590083 QKK590079:QKP590083 QUG590079:QUL590083 REC590079:REH590083 RNY590079:ROD590083 RXU590079:RXZ590083 SHQ590079:SHV590083 SRM590079:SRR590083 TBI590079:TBN590083 TLE590079:TLJ590083 TVA590079:TVF590083 UEW590079:UFB590083 UOS590079:UOX590083 UYO590079:UYT590083 VIK590079:VIP590083 VSG590079:VSL590083 WCC590079:WCH590083 WLY590079:WMD590083 WVU590079:WVZ590083 M655617:R655621 JI655615:JN655619 TE655615:TJ655619 ADA655615:ADF655619 AMW655615:ANB655619 AWS655615:AWX655619 BGO655615:BGT655619 BQK655615:BQP655619 CAG655615:CAL655619 CKC655615:CKH655619 CTY655615:CUD655619 DDU655615:DDZ655619 DNQ655615:DNV655619 DXM655615:DXR655619 EHI655615:EHN655619 ERE655615:ERJ655619 FBA655615:FBF655619 FKW655615:FLB655619 FUS655615:FUX655619 GEO655615:GET655619 GOK655615:GOP655619 GYG655615:GYL655619 HIC655615:HIH655619 HRY655615:HSD655619 IBU655615:IBZ655619 ILQ655615:ILV655619 IVM655615:IVR655619 JFI655615:JFN655619 JPE655615:JPJ655619 JZA655615:JZF655619 KIW655615:KJB655619 KSS655615:KSX655619 LCO655615:LCT655619 LMK655615:LMP655619 LWG655615:LWL655619 MGC655615:MGH655619 MPY655615:MQD655619 MZU655615:MZZ655619 NJQ655615:NJV655619 NTM655615:NTR655619 ODI655615:ODN655619 ONE655615:ONJ655619 OXA655615:OXF655619 PGW655615:PHB655619 PQS655615:PQX655619 QAO655615:QAT655619 QKK655615:QKP655619 QUG655615:QUL655619 REC655615:REH655619 RNY655615:ROD655619 RXU655615:RXZ655619 SHQ655615:SHV655619 SRM655615:SRR655619 TBI655615:TBN655619 TLE655615:TLJ655619 TVA655615:TVF655619 UEW655615:UFB655619 UOS655615:UOX655619 UYO655615:UYT655619 VIK655615:VIP655619 VSG655615:VSL655619 WCC655615:WCH655619 WLY655615:WMD655619 WVU655615:WVZ655619 M721153:R721157 JI721151:JN721155 TE721151:TJ721155 ADA721151:ADF721155 AMW721151:ANB721155 AWS721151:AWX721155 BGO721151:BGT721155 BQK721151:BQP721155 CAG721151:CAL721155 CKC721151:CKH721155 CTY721151:CUD721155 DDU721151:DDZ721155 DNQ721151:DNV721155 DXM721151:DXR721155 EHI721151:EHN721155 ERE721151:ERJ721155 FBA721151:FBF721155 FKW721151:FLB721155 FUS721151:FUX721155 GEO721151:GET721155 GOK721151:GOP721155 GYG721151:GYL721155 HIC721151:HIH721155 HRY721151:HSD721155 IBU721151:IBZ721155 ILQ721151:ILV721155 IVM721151:IVR721155 JFI721151:JFN721155 JPE721151:JPJ721155 JZA721151:JZF721155 KIW721151:KJB721155 KSS721151:KSX721155 LCO721151:LCT721155 LMK721151:LMP721155 LWG721151:LWL721155 MGC721151:MGH721155 MPY721151:MQD721155 MZU721151:MZZ721155 NJQ721151:NJV721155 NTM721151:NTR721155 ODI721151:ODN721155 ONE721151:ONJ721155 OXA721151:OXF721155 PGW721151:PHB721155 PQS721151:PQX721155 QAO721151:QAT721155 QKK721151:QKP721155 QUG721151:QUL721155 REC721151:REH721155 RNY721151:ROD721155 RXU721151:RXZ721155 SHQ721151:SHV721155 SRM721151:SRR721155 TBI721151:TBN721155 TLE721151:TLJ721155 TVA721151:TVF721155 UEW721151:UFB721155 UOS721151:UOX721155 UYO721151:UYT721155 VIK721151:VIP721155 VSG721151:VSL721155 WCC721151:WCH721155 WLY721151:WMD721155 WVU721151:WVZ721155 M786689:R786693 JI786687:JN786691 TE786687:TJ786691 ADA786687:ADF786691 AMW786687:ANB786691 AWS786687:AWX786691 BGO786687:BGT786691 BQK786687:BQP786691 CAG786687:CAL786691 CKC786687:CKH786691 CTY786687:CUD786691 DDU786687:DDZ786691 DNQ786687:DNV786691 DXM786687:DXR786691 EHI786687:EHN786691 ERE786687:ERJ786691 FBA786687:FBF786691 FKW786687:FLB786691 FUS786687:FUX786691 GEO786687:GET786691 GOK786687:GOP786691 GYG786687:GYL786691 HIC786687:HIH786691 HRY786687:HSD786691 IBU786687:IBZ786691 ILQ786687:ILV786691 IVM786687:IVR786691 JFI786687:JFN786691 JPE786687:JPJ786691 JZA786687:JZF786691 KIW786687:KJB786691 KSS786687:KSX786691 LCO786687:LCT786691 LMK786687:LMP786691 LWG786687:LWL786691 MGC786687:MGH786691 MPY786687:MQD786691 MZU786687:MZZ786691 NJQ786687:NJV786691 NTM786687:NTR786691 ODI786687:ODN786691 ONE786687:ONJ786691 OXA786687:OXF786691 PGW786687:PHB786691 PQS786687:PQX786691 QAO786687:QAT786691 QKK786687:QKP786691 QUG786687:QUL786691 REC786687:REH786691 RNY786687:ROD786691 RXU786687:RXZ786691 SHQ786687:SHV786691 SRM786687:SRR786691 TBI786687:TBN786691 TLE786687:TLJ786691 TVA786687:TVF786691 UEW786687:UFB786691 UOS786687:UOX786691 UYO786687:UYT786691 VIK786687:VIP786691 VSG786687:VSL786691 WCC786687:WCH786691 WLY786687:WMD786691 WVU786687:WVZ786691 M852225:R852229 JI852223:JN852227 TE852223:TJ852227 ADA852223:ADF852227 AMW852223:ANB852227 AWS852223:AWX852227 BGO852223:BGT852227 BQK852223:BQP852227 CAG852223:CAL852227 CKC852223:CKH852227 CTY852223:CUD852227 DDU852223:DDZ852227 DNQ852223:DNV852227 DXM852223:DXR852227 EHI852223:EHN852227 ERE852223:ERJ852227 FBA852223:FBF852227 FKW852223:FLB852227 FUS852223:FUX852227 GEO852223:GET852227 GOK852223:GOP852227 GYG852223:GYL852227 HIC852223:HIH852227 HRY852223:HSD852227 IBU852223:IBZ852227 ILQ852223:ILV852227 IVM852223:IVR852227 JFI852223:JFN852227 JPE852223:JPJ852227 JZA852223:JZF852227 KIW852223:KJB852227 KSS852223:KSX852227 LCO852223:LCT852227 LMK852223:LMP852227 LWG852223:LWL852227 MGC852223:MGH852227 MPY852223:MQD852227 MZU852223:MZZ852227 NJQ852223:NJV852227 NTM852223:NTR852227 ODI852223:ODN852227 ONE852223:ONJ852227 OXA852223:OXF852227 PGW852223:PHB852227 PQS852223:PQX852227 QAO852223:QAT852227 QKK852223:QKP852227 QUG852223:QUL852227 REC852223:REH852227 RNY852223:ROD852227 RXU852223:RXZ852227 SHQ852223:SHV852227 SRM852223:SRR852227 TBI852223:TBN852227 TLE852223:TLJ852227 TVA852223:TVF852227 UEW852223:UFB852227 UOS852223:UOX852227 UYO852223:UYT852227 VIK852223:VIP852227 VSG852223:VSL852227 WCC852223:WCH852227 WLY852223:WMD852227 WVU852223:WVZ852227 M917761:R917765 JI917759:JN917763 TE917759:TJ917763 ADA917759:ADF917763 AMW917759:ANB917763 AWS917759:AWX917763 BGO917759:BGT917763 BQK917759:BQP917763 CAG917759:CAL917763 CKC917759:CKH917763 CTY917759:CUD917763 DDU917759:DDZ917763 DNQ917759:DNV917763 DXM917759:DXR917763 EHI917759:EHN917763 ERE917759:ERJ917763 FBA917759:FBF917763 FKW917759:FLB917763 FUS917759:FUX917763 GEO917759:GET917763 GOK917759:GOP917763 GYG917759:GYL917763 HIC917759:HIH917763 HRY917759:HSD917763 IBU917759:IBZ917763 ILQ917759:ILV917763 IVM917759:IVR917763 JFI917759:JFN917763 JPE917759:JPJ917763 JZA917759:JZF917763 KIW917759:KJB917763 KSS917759:KSX917763 LCO917759:LCT917763 LMK917759:LMP917763 LWG917759:LWL917763 MGC917759:MGH917763 MPY917759:MQD917763 MZU917759:MZZ917763 NJQ917759:NJV917763 NTM917759:NTR917763 ODI917759:ODN917763 ONE917759:ONJ917763 OXA917759:OXF917763 PGW917759:PHB917763 PQS917759:PQX917763 QAO917759:QAT917763 QKK917759:QKP917763 QUG917759:QUL917763 REC917759:REH917763 RNY917759:ROD917763 RXU917759:RXZ917763 SHQ917759:SHV917763 SRM917759:SRR917763 TBI917759:TBN917763 TLE917759:TLJ917763 TVA917759:TVF917763 UEW917759:UFB917763 UOS917759:UOX917763 UYO917759:UYT917763 VIK917759:VIP917763 VSG917759:VSL917763 WCC917759:WCH917763 WLY917759:WMD917763 WVU917759:WVZ917763 M983297:R983301 JI983295:JN983299 TE983295:TJ983299 ADA983295:ADF983299 AMW983295:ANB983299 AWS983295:AWX983299 BGO983295:BGT983299 BQK983295:BQP983299 CAG983295:CAL983299 CKC983295:CKH983299 CTY983295:CUD983299 DDU983295:DDZ983299 DNQ983295:DNV983299 DXM983295:DXR983299 EHI983295:EHN983299 ERE983295:ERJ983299 FBA983295:FBF983299 FKW983295:FLB983299 FUS983295:FUX983299 GEO983295:GET983299 GOK983295:GOP983299 GYG983295:GYL983299 HIC983295:HIH983299 HRY983295:HSD983299 IBU983295:IBZ983299 ILQ983295:ILV983299 IVM983295:IVR983299 JFI983295:JFN983299 JPE983295:JPJ983299 JZA983295:JZF983299 KIW983295:KJB983299 KSS983295:KSX983299 LCO983295:LCT983299 LMK983295:LMP983299 LWG983295:LWL983299 MGC983295:MGH983299 MPY983295:MQD983299 MZU983295:MZZ983299 NJQ983295:NJV983299 NTM983295:NTR983299 ODI983295:ODN983299 ONE983295:ONJ983299 OXA983295:OXF983299 PGW983295:PHB983299 PQS983295:PQX983299 QAO983295:QAT983299 QKK983295:QKP983299 QUG983295:QUL983299 REC983295:REH983299 RNY983295:ROD983299 RXU983295:RXZ983299 SHQ983295:SHV983299 SRM983295:SRR983299 TBI983295:TBN983299 TLE983295:TLJ983299 TVA983295:TVF983299 UEW983295:UFB983299 UOS983295:UOX983299 UYO983295:UYT983299 VIK983295:VIP983299 VSG983295:VSL983299 WCC983295:WCH983299 WLY983295:WMD983299 WVU983295:WVZ983299 M65799:R65803 JI65797:JN65801 TE65797:TJ65801 ADA65797:ADF65801 AMW65797:ANB65801 AWS65797:AWX65801 BGO65797:BGT65801 BQK65797:BQP65801 CAG65797:CAL65801 CKC65797:CKH65801 CTY65797:CUD65801 DDU65797:DDZ65801 DNQ65797:DNV65801 DXM65797:DXR65801 EHI65797:EHN65801 ERE65797:ERJ65801 FBA65797:FBF65801 FKW65797:FLB65801 FUS65797:FUX65801 GEO65797:GET65801 GOK65797:GOP65801 GYG65797:GYL65801 HIC65797:HIH65801 HRY65797:HSD65801 IBU65797:IBZ65801 ILQ65797:ILV65801 IVM65797:IVR65801 JFI65797:JFN65801 JPE65797:JPJ65801 JZA65797:JZF65801 KIW65797:KJB65801 KSS65797:KSX65801 LCO65797:LCT65801 LMK65797:LMP65801 LWG65797:LWL65801 MGC65797:MGH65801 MPY65797:MQD65801 MZU65797:MZZ65801 NJQ65797:NJV65801 NTM65797:NTR65801 ODI65797:ODN65801 ONE65797:ONJ65801 OXA65797:OXF65801 PGW65797:PHB65801 PQS65797:PQX65801 QAO65797:QAT65801 QKK65797:QKP65801 QUG65797:QUL65801 REC65797:REH65801 RNY65797:ROD65801 RXU65797:RXZ65801 SHQ65797:SHV65801 SRM65797:SRR65801 TBI65797:TBN65801 TLE65797:TLJ65801 TVA65797:TVF65801 UEW65797:UFB65801 UOS65797:UOX65801 UYO65797:UYT65801 VIK65797:VIP65801 VSG65797:VSL65801 WCC65797:WCH65801 WLY65797:WMD65801 WVU65797:WVZ65801 M131335:R131339 JI131333:JN131337 TE131333:TJ131337 ADA131333:ADF131337 AMW131333:ANB131337 AWS131333:AWX131337 BGO131333:BGT131337 BQK131333:BQP131337 CAG131333:CAL131337 CKC131333:CKH131337 CTY131333:CUD131337 DDU131333:DDZ131337 DNQ131333:DNV131337 DXM131333:DXR131337 EHI131333:EHN131337 ERE131333:ERJ131337 FBA131333:FBF131337 FKW131333:FLB131337 FUS131333:FUX131337 GEO131333:GET131337 GOK131333:GOP131337 GYG131333:GYL131337 HIC131333:HIH131337 HRY131333:HSD131337 IBU131333:IBZ131337 ILQ131333:ILV131337 IVM131333:IVR131337 JFI131333:JFN131337 JPE131333:JPJ131337 JZA131333:JZF131337 KIW131333:KJB131337 KSS131333:KSX131337 LCO131333:LCT131337 LMK131333:LMP131337 LWG131333:LWL131337 MGC131333:MGH131337 MPY131333:MQD131337 MZU131333:MZZ131337 NJQ131333:NJV131337 NTM131333:NTR131337 ODI131333:ODN131337 ONE131333:ONJ131337 OXA131333:OXF131337 PGW131333:PHB131337 PQS131333:PQX131337 QAO131333:QAT131337 QKK131333:QKP131337 QUG131333:QUL131337 REC131333:REH131337 RNY131333:ROD131337 RXU131333:RXZ131337 SHQ131333:SHV131337 SRM131333:SRR131337 TBI131333:TBN131337 TLE131333:TLJ131337 TVA131333:TVF131337 UEW131333:UFB131337 UOS131333:UOX131337 UYO131333:UYT131337 VIK131333:VIP131337 VSG131333:VSL131337 WCC131333:WCH131337 WLY131333:WMD131337 WVU131333:WVZ131337 M196871:R196875 JI196869:JN196873 TE196869:TJ196873 ADA196869:ADF196873 AMW196869:ANB196873 AWS196869:AWX196873 BGO196869:BGT196873 BQK196869:BQP196873 CAG196869:CAL196873 CKC196869:CKH196873 CTY196869:CUD196873 DDU196869:DDZ196873 DNQ196869:DNV196873 DXM196869:DXR196873 EHI196869:EHN196873 ERE196869:ERJ196873 FBA196869:FBF196873 FKW196869:FLB196873 FUS196869:FUX196873 GEO196869:GET196873 GOK196869:GOP196873 GYG196869:GYL196873 HIC196869:HIH196873 HRY196869:HSD196873 IBU196869:IBZ196873 ILQ196869:ILV196873 IVM196869:IVR196873 JFI196869:JFN196873 JPE196869:JPJ196873 JZA196869:JZF196873 KIW196869:KJB196873 KSS196869:KSX196873 LCO196869:LCT196873 LMK196869:LMP196873 LWG196869:LWL196873 MGC196869:MGH196873 MPY196869:MQD196873 MZU196869:MZZ196873 NJQ196869:NJV196873 NTM196869:NTR196873 ODI196869:ODN196873 ONE196869:ONJ196873 OXA196869:OXF196873 PGW196869:PHB196873 PQS196869:PQX196873 QAO196869:QAT196873 QKK196869:QKP196873 QUG196869:QUL196873 REC196869:REH196873 RNY196869:ROD196873 RXU196869:RXZ196873 SHQ196869:SHV196873 SRM196869:SRR196873 TBI196869:TBN196873 TLE196869:TLJ196873 TVA196869:TVF196873 UEW196869:UFB196873 UOS196869:UOX196873 UYO196869:UYT196873 VIK196869:VIP196873 VSG196869:VSL196873 WCC196869:WCH196873 WLY196869:WMD196873 WVU196869:WVZ196873 M262407:R262411 JI262405:JN262409 TE262405:TJ262409 ADA262405:ADF262409 AMW262405:ANB262409 AWS262405:AWX262409 BGO262405:BGT262409 BQK262405:BQP262409 CAG262405:CAL262409 CKC262405:CKH262409 CTY262405:CUD262409 DDU262405:DDZ262409 DNQ262405:DNV262409 DXM262405:DXR262409 EHI262405:EHN262409 ERE262405:ERJ262409 FBA262405:FBF262409 FKW262405:FLB262409 FUS262405:FUX262409 GEO262405:GET262409 GOK262405:GOP262409 GYG262405:GYL262409 HIC262405:HIH262409 HRY262405:HSD262409 IBU262405:IBZ262409 ILQ262405:ILV262409 IVM262405:IVR262409 JFI262405:JFN262409 JPE262405:JPJ262409 JZA262405:JZF262409 KIW262405:KJB262409 KSS262405:KSX262409 LCO262405:LCT262409 LMK262405:LMP262409 LWG262405:LWL262409 MGC262405:MGH262409 MPY262405:MQD262409 MZU262405:MZZ262409 NJQ262405:NJV262409 NTM262405:NTR262409 ODI262405:ODN262409 ONE262405:ONJ262409 OXA262405:OXF262409 PGW262405:PHB262409 PQS262405:PQX262409 QAO262405:QAT262409 QKK262405:QKP262409 QUG262405:QUL262409 REC262405:REH262409 RNY262405:ROD262409 RXU262405:RXZ262409 SHQ262405:SHV262409 SRM262405:SRR262409 TBI262405:TBN262409 TLE262405:TLJ262409 TVA262405:TVF262409 UEW262405:UFB262409 UOS262405:UOX262409 UYO262405:UYT262409 VIK262405:VIP262409 VSG262405:VSL262409 WCC262405:WCH262409 WLY262405:WMD262409 WVU262405:WVZ262409 M327943:R327947 JI327941:JN327945 TE327941:TJ327945 ADA327941:ADF327945 AMW327941:ANB327945 AWS327941:AWX327945 BGO327941:BGT327945 BQK327941:BQP327945 CAG327941:CAL327945 CKC327941:CKH327945 CTY327941:CUD327945 DDU327941:DDZ327945 DNQ327941:DNV327945 DXM327941:DXR327945 EHI327941:EHN327945 ERE327941:ERJ327945 FBA327941:FBF327945 FKW327941:FLB327945 FUS327941:FUX327945 GEO327941:GET327945 GOK327941:GOP327945 GYG327941:GYL327945 HIC327941:HIH327945 HRY327941:HSD327945 IBU327941:IBZ327945 ILQ327941:ILV327945 IVM327941:IVR327945 JFI327941:JFN327945 JPE327941:JPJ327945 JZA327941:JZF327945 KIW327941:KJB327945 KSS327941:KSX327945 LCO327941:LCT327945 LMK327941:LMP327945 LWG327941:LWL327945 MGC327941:MGH327945 MPY327941:MQD327945 MZU327941:MZZ327945 NJQ327941:NJV327945 NTM327941:NTR327945 ODI327941:ODN327945 ONE327941:ONJ327945 OXA327941:OXF327945 PGW327941:PHB327945 PQS327941:PQX327945 QAO327941:QAT327945 QKK327941:QKP327945 QUG327941:QUL327945 REC327941:REH327945 RNY327941:ROD327945 RXU327941:RXZ327945 SHQ327941:SHV327945 SRM327941:SRR327945 TBI327941:TBN327945 TLE327941:TLJ327945 TVA327941:TVF327945 UEW327941:UFB327945 UOS327941:UOX327945 UYO327941:UYT327945 VIK327941:VIP327945 VSG327941:VSL327945 WCC327941:WCH327945 WLY327941:WMD327945 WVU327941:WVZ327945 M393479:R393483 JI393477:JN393481 TE393477:TJ393481 ADA393477:ADF393481 AMW393477:ANB393481 AWS393477:AWX393481 BGO393477:BGT393481 BQK393477:BQP393481 CAG393477:CAL393481 CKC393477:CKH393481 CTY393477:CUD393481 DDU393477:DDZ393481 DNQ393477:DNV393481 DXM393477:DXR393481 EHI393477:EHN393481 ERE393477:ERJ393481 FBA393477:FBF393481 FKW393477:FLB393481 FUS393477:FUX393481 GEO393477:GET393481 GOK393477:GOP393481 GYG393477:GYL393481 HIC393477:HIH393481 HRY393477:HSD393481 IBU393477:IBZ393481 ILQ393477:ILV393481 IVM393477:IVR393481 JFI393477:JFN393481 JPE393477:JPJ393481 JZA393477:JZF393481 KIW393477:KJB393481 KSS393477:KSX393481 LCO393477:LCT393481 LMK393477:LMP393481 LWG393477:LWL393481 MGC393477:MGH393481 MPY393477:MQD393481 MZU393477:MZZ393481 NJQ393477:NJV393481 NTM393477:NTR393481 ODI393477:ODN393481 ONE393477:ONJ393481 OXA393477:OXF393481 PGW393477:PHB393481 PQS393477:PQX393481 QAO393477:QAT393481 QKK393477:QKP393481 QUG393477:QUL393481 REC393477:REH393481 RNY393477:ROD393481 RXU393477:RXZ393481 SHQ393477:SHV393481 SRM393477:SRR393481 TBI393477:TBN393481 TLE393477:TLJ393481 TVA393477:TVF393481 UEW393477:UFB393481 UOS393477:UOX393481 UYO393477:UYT393481 VIK393477:VIP393481 VSG393477:VSL393481 WCC393477:WCH393481 WLY393477:WMD393481 WVU393477:WVZ393481 M459015:R459019 JI459013:JN459017 TE459013:TJ459017 ADA459013:ADF459017 AMW459013:ANB459017 AWS459013:AWX459017 BGO459013:BGT459017 BQK459013:BQP459017 CAG459013:CAL459017 CKC459013:CKH459017 CTY459013:CUD459017 DDU459013:DDZ459017 DNQ459013:DNV459017 DXM459013:DXR459017 EHI459013:EHN459017 ERE459013:ERJ459017 FBA459013:FBF459017 FKW459013:FLB459017 FUS459013:FUX459017 GEO459013:GET459017 GOK459013:GOP459017 GYG459013:GYL459017 HIC459013:HIH459017 HRY459013:HSD459017 IBU459013:IBZ459017 ILQ459013:ILV459017 IVM459013:IVR459017 JFI459013:JFN459017 JPE459013:JPJ459017 JZA459013:JZF459017 KIW459013:KJB459017 KSS459013:KSX459017 LCO459013:LCT459017 LMK459013:LMP459017 LWG459013:LWL459017 MGC459013:MGH459017 MPY459013:MQD459017 MZU459013:MZZ459017 NJQ459013:NJV459017 NTM459013:NTR459017 ODI459013:ODN459017 ONE459013:ONJ459017 OXA459013:OXF459017 PGW459013:PHB459017 PQS459013:PQX459017 QAO459013:QAT459017 QKK459013:QKP459017 QUG459013:QUL459017 REC459013:REH459017 RNY459013:ROD459017 RXU459013:RXZ459017 SHQ459013:SHV459017 SRM459013:SRR459017 TBI459013:TBN459017 TLE459013:TLJ459017 TVA459013:TVF459017 UEW459013:UFB459017 UOS459013:UOX459017 UYO459013:UYT459017 VIK459013:VIP459017 VSG459013:VSL459017 WCC459013:WCH459017 WLY459013:WMD459017 WVU459013:WVZ459017 M524551:R524555 JI524549:JN524553 TE524549:TJ524553 ADA524549:ADF524553 AMW524549:ANB524553 AWS524549:AWX524553 BGO524549:BGT524553 BQK524549:BQP524553 CAG524549:CAL524553 CKC524549:CKH524553 CTY524549:CUD524553 DDU524549:DDZ524553 DNQ524549:DNV524553 DXM524549:DXR524553 EHI524549:EHN524553 ERE524549:ERJ524553 FBA524549:FBF524553 FKW524549:FLB524553 FUS524549:FUX524553 GEO524549:GET524553 GOK524549:GOP524553 GYG524549:GYL524553 HIC524549:HIH524553 HRY524549:HSD524553 IBU524549:IBZ524553 ILQ524549:ILV524553 IVM524549:IVR524553 JFI524549:JFN524553 JPE524549:JPJ524553 JZA524549:JZF524553 KIW524549:KJB524553 KSS524549:KSX524553 LCO524549:LCT524553 LMK524549:LMP524553 LWG524549:LWL524553 MGC524549:MGH524553 MPY524549:MQD524553 MZU524549:MZZ524553 NJQ524549:NJV524553 NTM524549:NTR524553 ODI524549:ODN524553 ONE524549:ONJ524553 OXA524549:OXF524553 PGW524549:PHB524553 PQS524549:PQX524553 QAO524549:QAT524553 QKK524549:QKP524553 QUG524549:QUL524553 REC524549:REH524553 RNY524549:ROD524553 RXU524549:RXZ524553 SHQ524549:SHV524553 SRM524549:SRR524553 TBI524549:TBN524553 TLE524549:TLJ524553 TVA524549:TVF524553 UEW524549:UFB524553 UOS524549:UOX524553 UYO524549:UYT524553 VIK524549:VIP524553 VSG524549:VSL524553 WCC524549:WCH524553 WLY524549:WMD524553 WVU524549:WVZ524553 M590087:R590091 JI590085:JN590089 TE590085:TJ590089 ADA590085:ADF590089 AMW590085:ANB590089 AWS590085:AWX590089 BGO590085:BGT590089 BQK590085:BQP590089 CAG590085:CAL590089 CKC590085:CKH590089 CTY590085:CUD590089 DDU590085:DDZ590089 DNQ590085:DNV590089 DXM590085:DXR590089 EHI590085:EHN590089 ERE590085:ERJ590089 FBA590085:FBF590089 FKW590085:FLB590089 FUS590085:FUX590089 GEO590085:GET590089 GOK590085:GOP590089 GYG590085:GYL590089 HIC590085:HIH590089 HRY590085:HSD590089 IBU590085:IBZ590089 ILQ590085:ILV590089 IVM590085:IVR590089 JFI590085:JFN590089 JPE590085:JPJ590089 JZA590085:JZF590089 KIW590085:KJB590089 KSS590085:KSX590089 LCO590085:LCT590089 LMK590085:LMP590089 LWG590085:LWL590089 MGC590085:MGH590089 MPY590085:MQD590089 MZU590085:MZZ590089 NJQ590085:NJV590089 NTM590085:NTR590089 ODI590085:ODN590089 ONE590085:ONJ590089 OXA590085:OXF590089 PGW590085:PHB590089 PQS590085:PQX590089 QAO590085:QAT590089 QKK590085:QKP590089 QUG590085:QUL590089 REC590085:REH590089 RNY590085:ROD590089 RXU590085:RXZ590089 SHQ590085:SHV590089 SRM590085:SRR590089 TBI590085:TBN590089 TLE590085:TLJ590089 TVA590085:TVF590089 UEW590085:UFB590089 UOS590085:UOX590089 UYO590085:UYT590089 VIK590085:VIP590089 VSG590085:VSL590089 WCC590085:WCH590089 WLY590085:WMD590089 WVU590085:WVZ590089 M655623:R655627 JI655621:JN655625 TE655621:TJ655625 ADA655621:ADF655625 AMW655621:ANB655625 AWS655621:AWX655625 BGO655621:BGT655625 BQK655621:BQP655625 CAG655621:CAL655625 CKC655621:CKH655625 CTY655621:CUD655625 DDU655621:DDZ655625 DNQ655621:DNV655625 DXM655621:DXR655625 EHI655621:EHN655625 ERE655621:ERJ655625 FBA655621:FBF655625 FKW655621:FLB655625 FUS655621:FUX655625 GEO655621:GET655625 GOK655621:GOP655625 GYG655621:GYL655625 HIC655621:HIH655625 HRY655621:HSD655625 IBU655621:IBZ655625 ILQ655621:ILV655625 IVM655621:IVR655625 JFI655621:JFN655625 JPE655621:JPJ655625 JZA655621:JZF655625 KIW655621:KJB655625 KSS655621:KSX655625 LCO655621:LCT655625 LMK655621:LMP655625 LWG655621:LWL655625 MGC655621:MGH655625 MPY655621:MQD655625 MZU655621:MZZ655625 NJQ655621:NJV655625 NTM655621:NTR655625 ODI655621:ODN655625 ONE655621:ONJ655625 OXA655621:OXF655625 PGW655621:PHB655625 PQS655621:PQX655625 QAO655621:QAT655625 QKK655621:QKP655625 QUG655621:QUL655625 REC655621:REH655625 RNY655621:ROD655625 RXU655621:RXZ655625 SHQ655621:SHV655625 SRM655621:SRR655625 TBI655621:TBN655625 TLE655621:TLJ655625 TVA655621:TVF655625 UEW655621:UFB655625 UOS655621:UOX655625 UYO655621:UYT655625 VIK655621:VIP655625 VSG655621:VSL655625 WCC655621:WCH655625 WLY655621:WMD655625 WVU655621:WVZ655625 M721159:R721163 JI721157:JN721161 TE721157:TJ721161 ADA721157:ADF721161 AMW721157:ANB721161 AWS721157:AWX721161 BGO721157:BGT721161 BQK721157:BQP721161 CAG721157:CAL721161 CKC721157:CKH721161 CTY721157:CUD721161 DDU721157:DDZ721161 DNQ721157:DNV721161 DXM721157:DXR721161 EHI721157:EHN721161 ERE721157:ERJ721161 FBA721157:FBF721161 FKW721157:FLB721161 FUS721157:FUX721161 GEO721157:GET721161 GOK721157:GOP721161 GYG721157:GYL721161 HIC721157:HIH721161 HRY721157:HSD721161 IBU721157:IBZ721161 ILQ721157:ILV721161 IVM721157:IVR721161 JFI721157:JFN721161 JPE721157:JPJ721161 JZA721157:JZF721161 KIW721157:KJB721161 KSS721157:KSX721161 LCO721157:LCT721161 LMK721157:LMP721161 LWG721157:LWL721161 MGC721157:MGH721161 MPY721157:MQD721161 MZU721157:MZZ721161 NJQ721157:NJV721161 NTM721157:NTR721161 ODI721157:ODN721161 ONE721157:ONJ721161 OXA721157:OXF721161 PGW721157:PHB721161 PQS721157:PQX721161 QAO721157:QAT721161 QKK721157:QKP721161 QUG721157:QUL721161 REC721157:REH721161 RNY721157:ROD721161 RXU721157:RXZ721161 SHQ721157:SHV721161 SRM721157:SRR721161 TBI721157:TBN721161 TLE721157:TLJ721161 TVA721157:TVF721161 UEW721157:UFB721161 UOS721157:UOX721161 UYO721157:UYT721161 VIK721157:VIP721161 VSG721157:VSL721161 WCC721157:WCH721161 WLY721157:WMD721161 WVU721157:WVZ721161 M786695:R786699 JI786693:JN786697 TE786693:TJ786697 ADA786693:ADF786697 AMW786693:ANB786697 AWS786693:AWX786697 BGO786693:BGT786697 BQK786693:BQP786697 CAG786693:CAL786697 CKC786693:CKH786697 CTY786693:CUD786697 DDU786693:DDZ786697 DNQ786693:DNV786697 DXM786693:DXR786697 EHI786693:EHN786697 ERE786693:ERJ786697 FBA786693:FBF786697 FKW786693:FLB786697 FUS786693:FUX786697 GEO786693:GET786697 GOK786693:GOP786697 GYG786693:GYL786697 HIC786693:HIH786697 HRY786693:HSD786697 IBU786693:IBZ786697 ILQ786693:ILV786697 IVM786693:IVR786697 JFI786693:JFN786697 JPE786693:JPJ786697 JZA786693:JZF786697 KIW786693:KJB786697 KSS786693:KSX786697 LCO786693:LCT786697 LMK786693:LMP786697 LWG786693:LWL786697 MGC786693:MGH786697 MPY786693:MQD786697 MZU786693:MZZ786697 NJQ786693:NJV786697 NTM786693:NTR786697 ODI786693:ODN786697 ONE786693:ONJ786697 OXA786693:OXF786697 PGW786693:PHB786697 PQS786693:PQX786697 QAO786693:QAT786697 QKK786693:QKP786697 QUG786693:QUL786697 REC786693:REH786697 RNY786693:ROD786697 RXU786693:RXZ786697 SHQ786693:SHV786697 SRM786693:SRR786697 TBI786693:TBN786697 TLE786693:TLJ786697 TVA786693:TVF786697 UEW786693:UFB786697 UOS786693:UOX786697 UYO786693:UYT786697 VIK786693:VIP786697 VSG786693:VSL786697 WCC786693:WCH786697 WLY786693:WMD786697 WVU786693:WVZ786697 M852231:R852235 JI852229:JN852233 TE852229:TJ852233 ADA852229:ADF852233 AMW852229:ANB852233 AWS852229:AWX852233 BGO852229:BGT852233 BQK852229:BQP852233 CAG852229:CAL852233 CKC852229:CKH852233 CTY852229:CUD852233 DDU852229:DDZ852233 DNQ852229:DNV852233 DXM852229:DXR852233 EHI852229:EHN852233 ERE852229:ERJ852233 FBA852229:FBF852233 FKW852229:FLB852233 FUS852229:FUX852233 GEO852229:GET852233 GOK852229:GOP852233 GYG852229:GYL852233 HIC852229:HIH852233 HRY852229:HSD852233 IBU852229:IBZ852233 ILQ852229:ILV852233 IVM852229:IVR852233 JFI852229:JFN852233 JPE852229:JPJ852233 JZA852229:JZF852233 KIW852229:KJB852233 KSS852229:KSX852233 LCO852229:LCT852233 LMK852229:LMP852233 LWG852229:LWL852233 MGC852229:MGH852233 MPY852229:MQD852233 MZU852229:MZZ852233 NJQ852229:NJV852233 NTM852229:NTR852233 ODI852229:ODN852233 ONE852229:ONJ852233 OXA852229:OXF852233 PGW852229:PHB852233 PQS852229:PQX852233 QAO852229:QAT852233 QKK852229:QKP852233 QUG852229:QUL852233 REC852229:REH852233 RNY852229:ROD852233 RXU852229:RXZ852233 SHQ852229:SHV852233 SRM852229:SRR852233 TBI852229:TBN852233 TLE852229:TLJ852233 TVA852229:TVF852233 UEW852229:UFB852233 UOS852229:UOX852233 UYO852229:UYT852233 VIK852229:VIP852233 VSG852229:VSL852233 WCC852229:WCH852233 WLY852229:WMD852233 WVU852229:WVZ852233 M917767:R917771 JI917765:JN917769 TE917765:TJ917769 ADA917765:ADF917769 AMW917765:ANB917769 AWS917765:AWX917769 BGO917765:BGT917769 BQK917765:BQP917769 CAG917765:CAL917769 CKC917765:CKH917769 CTY917765:CUD917769 DDU917765:DDZ917769 DNQ917765:DNV917769 DXM917765:DXR917769 EHI917765:EHN917769 ERE917765:ERJ917769 FBA917765:FBF917769 FKW917765:FLB917769 FUS917765:FUX917769 GEO917765:GET917769 GOK917765:GOP917769 GYG917765:GYL917769 HIC917765:HIH917769 HRY917765:HSD917769 IBU917765:IBZ917769 ILQ917765:ILV917769 IVM917765:IVR917769 JFI917765:JFN917769 JPE917765:JPJ917769 JZA917765:JZF917769 KIW917765:KJB917769 KSS917765:KSX917769 LCO917765:LCT917769 LMK917765:LMP917769 LWG917765:LWL917769 MGC917765:MGH917769 MPY917765:MQD917769 MZU917765:MZZ917769 NJQ917765:NJV917769 NTM917765:NTR917769 ODI917765:ODN917769 ONE917765:ONJ917769 OXA917765:OXF917769 PGW917765:PHB917769 PQS917765:PQX917769 QAO917765:QAT917769 QKK917765:QKP917769 QUG917765:QUL917769 REC917765:REH917769 RNY917765:ROD917769 RXU917765:RXZ917769 SHQ917765:SHV917769 SRM917765:SRR917769 TBI917765:TBN917769 TLE917765:TLJ917769 TVA917765:TVF917769 UEW917765:UFB917769 UOS917765:UOX917769 UYO917765:UYT917769 VIK917765:VIP917769 VSG917765:VSL917769 WCC917765:WCH917769 WLY917765:WMD917769 WVU917765:WVZ917769 M983303:R983307 JI983301:JN983305 TE983301:TJ983305 ADA983301:ADF983305 AMW983301:ANB983305 AWS983301:AWX983305 BGO983301:BGT983305 BQK983301:BQP983305 CAG983301:CAL983305 CKC983301:CKH983305 CTY983301:CUD983305 DDU983301:DDZ983305 DNQ983301:DNV983305 DXM983301:DXR983305 EHI983301:EHN983305 ERE983301:ERJ983305 FBA983301:FBF983305 FKW983301:FLB983305 FUS983301:FUX983305 GEO983301:GET983305 GOK983301:GOP983305 GYG983301:GYL983305 HIC983301:HIH983305 HRY983301:HSD983305 IBU983301:IBZ983305 ILQ983301:ILV983305 IVM983301:IVR983305 JFI983301:JFN983305 JPE983301:JPJ983305 JZA983301:JZF983305 KIW983301:KJB983305 KSS983301:KSX983305 LCO983301:LCT983305 LMK983301:LMP983305 LWG983301:LWL983305 MGC983301:MGH983305 MPY983301:MQD983305 MZU983301:MZZ983305 NJQ983301:NJV983305 NTM983301:NTR983305 ODI983301:ODN983305 ONE983301:ONJ983305 OXA983301:OXF983305 PGW983301:PHB983305 PQS983301:PQX983305 QAO983301:QAT983305 QKK983301:QKP983305 QUG983301:QUL983305 REC983301:REH983305 RNY983301:ROD983305 RXU983301:RXZ983305 SHQ983301:SHV983305 SRM983301:SRR983305 TBI983301:TBN983305 TLE983301:TLJ983305 TVA983301:TVF983305 UEW983301:UFB983305 UOS983301:UOX983305 UYO983301:UYT983305 VIK983301:VIP983305 VSG983301:VSL983305 WCC983301:WCH983305 WLY983301:WMD983305 WVU983301:WVZ983305 M65805:R65808 JI65803:JN65806 TE65803:TJ65806 ADA65803:ADF65806 AMW65803:ANB65806 AWS65803:AWX65806 BGO65803:BGT65806 BQK65803:BQP65806 CAG65803:CAL65806 CKC65803:CKH65806 CTY65803:CUD65806 DDU65803:DDZ65806 DNQ65803:DNV65806 DXM65803:DXR65806 EHI65803:EHN65806 ERE65803:ERJ65806 FBA65803:FBF65806 FKW65803:FLB65806 FUS65803:FUX65806 GEO65803:GET65806 GOK65803:GOP65806 GYG65803:GYL65806 HIC65803:HIH65806 HRY65803:HSD65806 IBU65803:IBZ65806 ILQ65803:ILV65806 IVM65803:IVR65806 JFI65803:JFN65806 JPE65803:JPJ65806 JZA65803:JZF65806 KIW65803:KJB65806 KSS65803:KSX65806 LCO65803:LCT65806 LMK65803:LMP65806 LWG65803:LWL65806 MGC65803:MGH65806 MPY65803:MQD65806 MZU65803:MZZ65806 NJQ65803:NJV65806 NTM65803:NTR65806 ODI65803:ODN65806 ONE65803:ONJ65806 OXA65803:OXF65806 PGW65803:PHB65806 PQS65803:PQX65806 QAO65803:QAT65806 QKK65803:QKP65806 QUG65803:QUL65806 REC65803:REH65806 RNY65803:ROD65806 RXU65803:RXZ65806 SHQ65803:SHV65806 SRM65803:SRR65806 TBI65803:TBN65806 TLE65803:TLJ65806 TVA65803:TVF65806 UEW65803:UFB65806 UOS65803:UOX65806 UYO65803:UYT65806 VIK65803:VIP65806 VSG65803:VSL65806 WCC65803:WCH65806 WLY65803:WMD65806 WVU65803:WVZ65806 M131341:R131344 JI131339:JN131342 TE131339:TJ131342 ADA131339:ADF131342 AMW131339:ANB131342 AWS131339:AWX131342 BGO131339:BGT131342 BQK131339:BQP131342 CAG131339:CAL131342 CKC131339:CKH131342 CTY131339:CUD131342 DDU131339:DDZ131342 DNQ131339:DNV131342 DXM131339:DXR131342 EHI131339:EHN131342 ERE131339:ERJ131342 FBA131339:FBF131342 FKW131339:FLB131342 FUS131339:FUX131342 GEO131339:GET131342 GOK131339:GOP131342 GYG131339:GYL131342 HIC131339:HIH131342 HRY131339:HSD131342 IBU131339:IBZ131342 ILQ131339:ILV131342 IVM131339:IVR131342 JFI131339:JFN131342 JPE131339:JPJ131342 JZA131339:JZF131342 KIW131339:KJB131342 KSS131339:KSX131342 LCO131339:LCT131342 LMK131339:LMP131342 LWG131339:LWL131342 MGC131339:MGH131342 MPY131339:MQD131342 MZU131339:MZZ131342 NJQ131339:NJV131342 NTM131339:NTR131342 ODI131339:ODN131342 ONE131339:ONJ131342 OXA131339:OXF131342 PGW131339:PHB131342 PQS131339:PQX131342 QAO131339:QAT131342 QKK131339:QKP131342 QUG131339:QUL131342 REC131339:REH131342 RNY131339:ROD131342 RXU131339:RXZ131342 SHQ131339:SHV131342 SRM131339:SRR131342 TBI131339:TBN131342 TLE131339:TLJ131342 TVA131339:TVF131342 UEW131339:UFB131342 UOS131339:UOX131342 UYO131339:UYT131342 VIK131339:VIP131342 VSG131339:VSL131342 WCC131339:WCH131342 WLY131339:WMD131342 WVU131339:WVZ131342 M196877:R196880 JI196875:JN196878 TE196875:TJ196878 ADA196875:ADF196878 AMW196875:ANB196878 AWS196875:AWX196878 BGO196875:BGT196878 BQK196875:BQP196878 CAG196875:CAL196878 CKC196875:CKH196878 CTY196875:CUD196878 DDU196875:DDZ196878 DNQ196875:DNV196878 DXM196875:DXR196878 EHI196875:EHN196878 ERE196875:ERJ196878 FBA196875:FBF196878 FKW196875:FLB196878 FUS196875:FUX196878 GEO196875:GET196878 GOK196875:GOP196878 GYG196875:GYL196878 HIC196875:HIH196878 HRY196875:HSD196878 IBU196875:IBZ196878 ILQ196875:ILV196878 IVM196875:IVR196878 JFI196875:JFN196878 JPE196875:JPJ196878 JZA196875:JZF196878 KIW196875:KJB196878 KSS196875:KSX196878 LCO196875:LCT196878 LMK196875:LMP196878 LWG196875:LWL196878 MGC196875:MGH196878 MPY196875:MQD196878 MZU196875:MZZ196878 NJQ196875:NJV196878 NTM196875:NTR196878 ODI196875:ODN196878 ONE196875:ONJ196878 OXA196875:OXF196878 PGW196875:PHB196878 PQS196875:PQX196878 QAO196875:QAT196878 QKK196875:QKP196878 QUG196875:QUL196878 REC196875:REH196878 RNY196875:ROD196878 RXU196875:RXZ196878 SHQ196875:SHV196878 SRM196875:SRR196878 TBI196875:TBN196878 TLE196875:TLJ196878 TVA196875:TVF196878 UEW196875:UFB196878 UOS196875:UOX196878 UYO196875:UYT196878 VIK196875:VIP196878 VSG196875:VSL196878 WCC196875:WCH196878 WLY196875:WMD196878 WVU196875:WVZ196878 M262413:R262416 JI262411:JN262414 TE262411:TJ262414 ADA262411:ADF262414 AMW262411:ANB262414 AWS262411:AWX262414 BGO262411:BGT262414 BQK262411:BQP262414 CAG262411:CAL262414 CKC262411:CKH262414 CTY262411:CUD262414 DDU262411:DDZ262414 DNQ262411:DNV262414 DXM262411:DXR262414 EHI262411:EHN262414 ERE262411:ERJ262414 FBA262411:FBF262414 FKW262411:FLB262414 FUS262411:FUX262414 GEO262411:GET262414 GOK262411:GOP262414 GYG262411:GYL262414 HIC262411:HIH262414 HRY262411:HSD262414 IBU262411:IBZ262414 ILQ262411:ILV262414 IVM262411:IVR262414 JFI262411:JFN262414 JPE262411:JPJ262414 JZA262411:JZF262414 KIW262411:KJB262414 KSS262411:KSX262414 LCO262411:LCT262414 LMK262411:LMP262414 LWG262411:LWL262414 MGC262411:MGH262414 MPY262411:MQD262414 MZU262411:MZZ262414 NJQ262411:NJV262414 NTM262411:NTR262414 ODI262411:ODN262414 ONE262411:ONJ262414 OXA262411:OXF262414 PGW262411:PHB262414 PQS262411:PQX262414 QAO262411:QAT262414 QKK262411:QKP262414 QUG262411:QUL262414 REC262411:REH262414 RNY262411:ROD262414 RXU262411:RXZ262414 SHQ262411:SHV262414 SRM262411:SRR262414 TBI262411:TBN262414 TLE262411:TLJ262414 TVA262411:TVF262414 UEW262411:UFB262414 UOS262411:UOX262414 UYO262411:UYT262414 VIK262411:VIP262414 VSG262411:VSL262414 WCC262411:WCH262414 WLY262411:WMD262414 WVU262411:WVZ262414 M327949:R327952 JI327947:JN327950 TE327947:TJ327950 ADA327947:ADF327950 AMW327947:ANB327950 AWS327947:AWX327950 BGO327947:BGT327950 BQK327947:BQP327950 CAG327947:CAL327950 CKC327947:CKH327950 CTY327947:CUD327950 DDU327947:DDZ327950 DNQ327947:DNV327950 DXM327947:DXR327950 EHI327947:EHN327950 ERE327947:ERJ327950 FBA327947:FBF327950 FKW327947:FLB327950 FUS327947:FUX327950 GEO327947:GET327950 GOK327947:GOP327950 GYG327947:GYL327950 HIC327947:HIH327950 HRY327947:HSD327950 IBU327947:IBZ327950 ILQ327947:ILV327950 IVM327947:IVR327950 JFI327947:JFN327950 JPE327947:JPJ327950 JZA327947:JZF327950 KIW327947:KJB327950 KSS327947:KSX327950 LCO327947:LCT327950 LMK327947:LMP327950 LWG327947:LWL327950 MGC327947:MGH327950 MPY327947:MQD327950 MZU327947:MZZ327950 NJQ327947:NJV327950 NTM327947:NTR327950 ODI327947:ODN327950 ONE327947:ONJ327950 OXA327947:OXF327950 PGW327947:PHB327950 PQS327947:PQX327950 QAO327947:QAT327950 QKK327947:QKP327950 QUG327947:QUL327950 REC327947:REH327950 RNY327947:ROD327950 RXU327947:RXZ327950 SHQ327947:SHV327950 SRM327947:SRR327950 TBI327947:TBN327950 TLE327947:TLJ327950 TVA327947:TVF327950 UEW327947:UFB327950 UOS327947:UOX327950 UYO327947:UYT327950 VIK327947:VIP327950 VSG327947:VSL327950 WCC327947:WCH327950 WLY327947:WMD327950 WVU327947:WVZ327950 M393485:R393488 JI393483:JN393486 TE393483:TJ393486 ADA393483:ADF393486 AMW393483:ANB393486 AWS393483:AWX393486 BGO393483:BGT393486 BQK393483:BQP393486 CAG393483:CAL393486 CKC393483:CKH393486 CTY393483:CUD393486 DDU393483:DDZ393486 DNQ393483:DNV393486 DXM393483:DXR393486 EHI393483:EHN393486 ERE393483:ERJ393486 FBA393483:FBF393486 FKW393483:FLB393486 FUS393483:FUX393486 GEO393483:GET393486 GOK393483:GOP393486 GYG393483:GYL393486 HIC393483:HIH393486 HRY393483:HSD393486 IBU393483:IBZ393486 ILQ393483:ILV393486 IVM393483:IVR393486 JFI393483:JFN393486 JPE393483:JPJ393486 JZA393483:JZF393486 KIW393483:KJB393486 KSS393483:KSX393486 LCO393483:LCT393486 LMK393483:LMP393486 LWG393483:LWL393486 MGC393483:MGH393486 MPY393483:MQD393486 MZU393483:MZZ393486 NJQ393483:NJV393486 NTM393483:NTR393486 ODI393483:ODN393486 ONE393483:ONJ393486 OXA393483:OXF393486 PGW393483:PHB393486 PQS393483:PQX393486 QAO393483:QAT393486 QKK393483:QKP393486 QUG393483:QUL393486 REC393483:REH393486 RNY393483:ROD393486 RXU393483:RXZ393486 SHQ393483:SHV393486 SRM393483:SRR393486 TBI393483:TBN393486 TLE393483:TLJ393486 TVA393483:TVF393486 UEW393483:UFB393486 UOS393483:UOX393486 UYO393483:UYT393486 VIK393483:VIP393486 VSG393483:VSL393486 WCC393483:WCH393486 WLY393483:WMD393486 WVU393483:WVZ393486 M459021:R459024 JI459019:JN459022 TE459019:TJ459022 ADA459019:ADF459022 AMW459019:ANB459022 AWS459019:AWX459022 BGO459019:BGT459022 BQK459019:BQP459022 CAG459019:CAL459022 CKC459019:CKH459022 CTY459019:CUD459022 DDU459019:DDZ459022 DNQ459019:DNV459022 DXM459019:DXR459022 EHI459019:EHN459022 ERE459019:ERJ459022 FBA459019:FBF459022 FKW459019:FLB459022 FUS459019:FUX459022 GEO459019:GET459022 GOK459019:GOP459022 GYG459019:GYL459022 HIC459019:HIH459022 HRY459019:HSD459022 IBU459019:IBZ459022 ILQ459019:ILV459022 IVM459019:IVR459022 JFI459019:JFN459022 JPE459019:JPJ459022 JZA459019:JZF459022 KIW459019:KJB459022 KSS459019:KSX459022 LCO459019:LCT459022 LMK459019:LMP459022 LWG459019:LWL459022 MGC459019:MGH459022 MPY459019:MQD459022 MZU459019:MZZ459022 NJQ459019:NJV459022 NTM459019:NTR459022 ODI459019:ODN459022 ONE459019:ONJ459022 OXA459019:OXF459022 PGW459019:PHB459022 PQS459019:PQX459022 QAO459019:QAT459022 QKK459019:QKP459022 QUG459019:QUL459022 REC459019:REH459022 RNY459019:ROD459022 RXU459019:RXZ459022 SHQ459019:SHV459022 SRM459019:SRR459022 TBI459019:TBN459022 TLE459019:TLJ459022 TVA459019:TVF459022 UEW459019:UFB459022 UOS459019:UOX459022 UYO459019:UYT459022 VIK459019:VIP459022 VSG459019:VSL459022 WCC459019:WCH459022 WLY459019:WMD459022 WVU459019:WVZ459022 M524557:R524560 JI524555:JN524558 TE524555:TJ524558 ADA524555:ADF524558 AMW524555:ANB524558 AWS524555:AWX524558 BGO524555:BGT524558 BQK524555:BQP524558 CAG524555:CAL524558 CKC524555:CKH524558 CTY524555:CUD524558 DDU524555:DDZ524558 DNQ524555:DNV524558 DXM524555:DXR524558 EHI524555:EHN524558 ERE524555:ERJ524558 FBA524555:FBF524558 FKW524555:FLB524558 FUS524555:FUX524558 GEO524555:GET524558 GOK524555:GOP524558 GYG524555:GYL524558 HIC524555:HIH524558 HRY524555:HSD524558 IBU524555:IBZ524558 ILQ524555:ILV524558 IVM524555:IVR524558 JFI524555:JFN524558 JPE524555:JPJ524558 JZA524555:JZF524558 KIW524555:KJB524558 KSS524555:KSX524558 LCO524555:LCT524558 LMK524555:LMP524558 LWG524555:LWL524558 MGC524555:MGH524558 MPY524555:MQD524558 MZU524555:MZZ524558 NJQ524555:NJV524558 NTM524555:NTR524558 ODI524555:ODN524558 ONE524555:ONJ524558 OXA524555:OXF524558 PGW524555:PHB524558 PQS524555:PQX524558 QAO524555:QAT524558 QKK524555:QKP524558 QUG524555:QUL524558 REC524555:REH524558 RNY524555:ROD524558 RXU524555:RXZ524558 SHQ524555:SHV524558 SRM524555:SRR524558 TBI524555:TBN524558 TLE524555:TLJ524558 TVA524555:TVF524558 UEW524555:UFB524558 UOS524555:UOX524558 UYO524555:UYT524558 VIK524555:VIP524558 VSG524555:VSL524558 WCC524555:WCH524558 WLY524555:WMD524558 WVU524555:WVZ524558 M590093:R590096 JI590091:JN590094 TE590091:TJ590094 ADA590091:ADF590094 AMW590091:ANB590094 AWS590091:AWX590094 BGO590091:BGT590094 BQK590091:BQP590094 CAG590091:CAL590094 CKC590091:CKH590094 CTY590091:CUD590094 DDU590091:DDZ590094 DNQ590091:DNV590094 DXM590091:DXR590094 EHI590091:EHN590094 ERE590091:ERJ590094 FBA590091:FBF590094 FKW590091:FLB590094 FUS590091:FUX590094 GEO590091:GET590094 GOK590091:GOP590094 GYG590091:GYL590094 HIC590091:HIH590094 HRY590091:HSD590094 IBU590091:IBZ590094 ILQ590091:ILV590094 IVM590091:IVR590094 JFI590091:JFN590094 JPE590091:JPJ590094 JZA590091:JZF590094 KIW590091:KJB590094 KSS590091:KSX590094 LCO590091:LCT590094 LMK590091:LMP590094 LWG590091:LWL590094 MGC590091:MGH590094 MPY590091:MQD590094 MZU590091:MZZ590094 NJQ590091:NJV590094 NTM590091:NTR590094 ODI590091:ODN590094 ONE590091:ONJ590094 OXA590091:OXF590094 PGW590091:PHB590094 PQS590091:PQX590094 QAO590091:QAT590094 QKK590091:QKP590094 QUG590091:QUL590094 REC590091:REH590094 RNY590091:ROD590094 RXU590091:RXZ590094 SHQ590091:SHV590094 SRM590091:SRR590094 TBI590091:TBN590094 TLE590091:TLJ590094 TVA590091:TVF590094 UEW590091:UFB590094 UOS590091:UOX590094 UYO590091:UYT590094 VIK590091:VIP590094 VSG590091:VSL590094 WCC590091:WCH590094 WLY590091:WMD590094 WVU590091:WVZ590094 M655629:R655632 JI655627:JN655630 TE655627:TJ655630 ADA655627:ADF655630 AMW655627:ANB655630 AWS655627:AWX655630 BGO655627:BGT655630 BQK655627:BQP655630 CAG655627:CAL655630 CKC655627:CKH655630 CTY655627:CUD655630 DDU655627:DDZ655630 DNQ655627:DNV655630 DXM655627:DXR655630 EHI655627:EHN655630 ERE655627:ERJ655630 FBA655627:FBF655630 FKW655627:FLB655630 FUS655627:FUX655630 GEO655627:GET655630 GOK655627:GOP655630 GYG655627:GYL655630 HIC655627:HIH655630 HRY655627:HSD655630 IBU655627:IBZ655630 ILQ655627:ILV655630 IVM655627:IVR655630 JFI655627:JFN655630 JPE655627:JPJ655630 JZA655627:JZF655630 KIW655627:KJB655630 KSS655627:KSX655630 LCO655627:LCT655630 LMK655627:LMP655630 LWG655627:LWL655630 MGC655627:MGH655630 MPY655627:MQD655630 MZU655627:MZZ655630 NJQ655627:NJV655630 NTM655627:NTR655630 ODI655627:ODN655630 ONE655627:ONJ655630 OXA655627:OXF655630 PGW655627:PHB655630 PQS655627:PQX655630 QAO655627:QAT655630 QKK655627:QKP655630 QUG655627:QUL655630 REC655627:REH655630 RNY655627:ROD655630 RXU655627:RXZ655630 SHQ655627:SHV655630 SRM655627:SRR655630 TBI655627:TBN655630 TLE655627:TLJ655630 TVA655627:TVF655630 UEW655627:UFB655630 UOS655627:UOX655630 UYO655627:UYT655630 VIK655627:VIP655630 VSG655627:VSL655630 WCC655627:WCH655630 WLY655627:WMD655630 WVU655627:WVZ655630 M721165:R721168 JI721163:JN721166 TE721163:TJ721166 ADA721163:ADF721166 AMW721163:ANB721166 AWS721163:AWX721166 BGO721163:BGT721166 BQK721163:BQP721166 CAG721163:CAL721166 CKC721163:CKH721166 CTY721163:CUD721166 DDU721163:DDZ721166 DNQ721163:DNV721166 DXM721163:DXR721166 EHI721163:EHN721166 ERE721163:ERJ721166 FBA721163:FBF721166 FKW721163:FLB721166 FUS721163:FUX721166 GEO721163:GET721166 GOK721163:GOP721166 GYG721163:GYL721166 HIC721163:HIH721166 HRY721163:HSD721166 IBU721163:IBZ721166 ILQ721163:ILV721166 IVM721163:IVR721166 JFI721163:JFN721166 JPE721163:JPJ721166 JZA721163:JZF721166 KIW721163:KJB721166 KSS721163:KSX721166 LCO721163:LCT721166 LMK721163:LMP721166 LWG721163:LWL721166 MGC721163:MGH721166 MPY721163:MQD721166 MZU721163:MZZ721166 NJQ721163:NJV721166 NTM721163:NTR721166 ODI721163:ODN721166 ONE721163:ONJ721166 OXA721163:OXF721166 PGW721163:PHB721166 PQS721163:PQX721166 QAO721163:QAT721166 QKK721163:QKP721166 QUG721163:QUL721166 REC721163:REH721166 RNY721163:ROD721166 RXU721163:RXZ721166 SHQ721163:SHV721166 SRM721163:SRR721166 TBI721163:TBN721166 TLE721163:TLJ721166 TVA721163:TVF721166 UEW721163:UFB721166 UOS721163:UOX721166 UYO721163:UYT721166 VIK721163:VIP721166 VSG721163:VSL721166 WCC721163:WCH721166 WLY721163:WMD721166 WVU721163:WVZ721166 M786701:R786704 JI786699:JN786702 TE786699:TJ786702 ADA786699:ADF786702 AMW786699:ANB786702 AWS786699:AWX786702 BGO786699:BGT786702 BQK786699:BQP786702 CAG786699:CAL786702 CKC786699:CKH786702 CTY786699:CUD786702 DDU786699:DDZ786702 DNQ786699:DNV786702 DXM786699:DXR786702 EHI786699:EHN786702 ERE786699:ERJ786702 FBA786699:FBF786702 FKW786699:FLB786702 FUS786699:FUX786702 GEO786699:GET786702 GOK786699:GOP786702 GYG786699:GYL786702 HIC786699:HIH786702 HRY786699:HSD786702 IBU786699:IBZ786702 ILQ786699:ILV786702 IVM786699:IVR786702 JFI786699:JFN786702 JPE786699:JPJ786702 JZA786699:JZF786702 KIW786699:KJB786702 KSS786699:KSX786702 LCO786699:LCT786702 LMK786699:LMP786702 LWG786699:LWL786702 MGC786699:MGH786702 MPY786699:MQD786702 MZU786699:MZZ786702 NJQ786699:NJV786702 NTM786699:NTR786702 ODI786699:ODN786702 ONE786699:ONJ786702 OXA786699:OXF786702 PGW786699:PHB786702 PQS786699:PQX786702 QAO786699:QAT786702 QKK786699:QKP786702 QUG786699:QUL786702 REC786699:REH786702 RNY786699:ROD786702 RXU786699:RXZ786702 SHQ786699:SHV786702 SRM786699:SRR786702 TBI786699:TBN786702 TLE786699:TLJ786702 TVA786699:TVF786702 UEW786699:UFB786702 UOS786699:UOX786702 UYO786699:UYT786702 VIK786699:VIP786702 VSG786699:VSL786702 WCC786699:WCH786702 WLY786699:WMD786702 WVU786699:WVZ786702 M852237:R852240 JI852235:JN852238 TE852235:TJ852238 ADA852235:ADF852238 AMW852235:ANB852238 AWS852235:AWX852238 BGO852235:BGT852238 BQK852235:BQP852238 CAG852235:CAL852238 CKC852235:CKH852238 CTY852235:CUD852238 DDU852235:DDZ852238 DNQ852235:DNV852238 DXM852235:DXR852238 EHI852235:EHN852238 ERE852235:ERJ852238 FBA852235:FBF852238 FKW852235:FLB852238 FUS852235:FUX852238 GEO852235:GET852238 GOK852235:GOP852238 GYG852235:GYL852238 HIC852235:HIH852238 HRY852235:HSD852238 IBU852235:IBZ852238 ILQ852235:ILV852238 IVM852235:IVR852238 JFI852235:JFN852238 JPE852235:JPJ852238 JZA852235:JZF852238 KIW852235:KJB852238 KSS852235:KSX852238 LCO852235:LCT852238 LMK852235:LMP852238 LWG852235:LWL852238 MGC852235:MGH852238 MPY852235:MQD852238 MZU852235:MZZ852238 NJQ852235:NJV852238 NTM852235:NTR852238 ODI852235:ODN852238 ONE852235:ONJ852238 OXA852235:OXF852238 PGW852235:PHB852238 PQS852235:PQX852238 QAO852235:QAT852238 QKK852235:QKP852238 QUG852235:QUL852238 REC852235:REH852238 RNY852235:ROD852238 RXU852235:RXZ852238 SHQ852235:SHV852238 SRM852235:SRR852238 TBI852235:TBN852238 TLE852235:TLJ852238 TVA852235:TVF852238 UEW852235:UFB852238 UOS852235:UOX852238 UYO852235:UYT852238 VIK852235:VIP852238 VSG852235:VSL852238 WCC852235:WCH852238 WLY852235:WMD852238 WVU852235:WVZ852238 M917773:R917776 JI917771:JN917774 TE917771:TJ917774 ADA917771:ADF917774 AMW917771:ANB917774 AWS917771:AWX917774 BGO917771:BGT917774 BQK917771:BQP917774 CAG917771:CAL917774 CKC917771:CKH917774 CTY917771:CUD917774 DDU917771:DDZ917774 DNQ917771:DNV917774 DXM917771:DXR917774 EHI917771:EHN917774 ERE917771:ERJ917774 FBA917771:FBF917774 FKW917771:FLB917774 FUS917771:FUX917774 GEO917771:GET917774 GOK917771:GOP917774 GYG917771:GYL917774 HIC917771:HIH917774 HRY917771:HSD917774 IBU917771:IBZ917774 ILQ917771:ILV917774 IVM917771:IVR917774 JFI917771:JFN917774 JPE917771:JPJ917774 JZA917771:JZF917774 KIW917771:KJB917774 KSS917771:KSX917774 LCO917771:LCT917774 LMK917771:LMP917774 LWG917771:LWL917774 MGC917771:MGH917774 MPY917771:MQD917774 MZU917771:MZZ917774 NJQ917771:NJV917774 NTM917771:NTR917774 ODI917771:ODN917774 ONE917771:ONJ917774 OXA917771:OXF917774 PGW917771:PHB917774 PQS917771:PQX917774 QAO917771:QAT917774 QKK917771:QKP917774 QUG917771:QUL917774 REC917771:REH917774 RNY917771:ROD917774 RXU917771:RXZ917774 SHQ917771:SHV917774 SRM917771:SRR917774 TBI917771:TBN917774 TLE917771:TLJ917774 TVA917771:TVF917774 UEW917771:UFB917774 UOS917771:UOX917774 UYO917771:UYT917774 VIK917771:VIP917774 VSG917771:VSL917774 WCC917771:WCH917774 WLY917771:WMD917774 WVU917771:WVZ917774 M983309:R983312 JI983307:JN983310 TE983307:TJ983310 ADA983307:ADF983310 AMW983307:ANB983310 AWS983307:AWX983310 BGO983307:BGT983310 BQK983307:BQP983310 CAG983307:CAL983310 CKC983307:CKH983310 CTY983307:CUD983310 DDU983307:DDZ983310 DNQ983307:DNV983310 DXM983307:DXR983310 EHI983307:EHN983310 ERE983307:ERJ983310 FBA983307:FBF983310 FKW983307:FLB983310 FUS983307:FUX983310 GEO983307:GET983310 GOK983307:GOP983310 GYG983307:GYL983310 HIC983307:HIH983310 HRY983307:HSD983310 IBU983307:IBZ983310 ILQ983307:ILV983310 IVM983307:IVR983310 JFI983307:JFN983310 JPE983307:JPJ983310 JZA983307:JZF983310 KIW983307:KJB983310 KSS983307:KSX983310 LCO983307:LCT983310 LMK983307:LMP983310 LWG983307:LWL983310 MGC983307:MGH983310 MPY983307:MQD983310 MZU983307:MZZ983310 NJQ983307:NJV983310 NTM983307:NTR983310 ODI983307:ODN983310 ONE983307:ONJ983310 OXA983307:OXF983310 P10:R19 P26:R35 P39:R48 L56:O60 L64:O68 L72:O76 R84:R93 R97:R106 R110:R119 R123:R132 P140:R149 P153:R162 Q239:R248 Q170:R179 Q183:R192 Q213:R222 Q226:R235 Q253:R254 H253:K253 H255:K257 Q196:R205</xm:sqref>
        </x14:dataValidation>
        <x14:dataValidation type="date" allowBlank="1" showInputMessage="1" showErrorMessage="1" xr:uid="{00000000-0002-0000-0500-000002000000}">
          <x14:formula1>
            <xm:f>36526</xm:f>
          </x14:formula1>
          <x14:formula2>
            <xm:f>54789</xm:f>
          </x14:formula2>
          <xm:sqref>TBF983229:TBI983238 JG10:JJ19 TC10:TF19 ACY10:ADB19 AMU10:AMX19 AWQ10:AWT19 BGM10:BGP19 BQI10:BQL19 CAE10:CAH19 CKA10:CKD19 CTW10:CTZ19 DDS10:DDV19 DNO10:DNR19 DXK10:DXN19 EHG10:EHJ19 ERC10:ERF19 FAY10:FBB19 FKU10:FKX19 FUQ10:FUT19 GEM10:GEP19 GOI10:GOL19 GYE10:GYH19 HIA10:HID19 HRW10:HRZ19 IBS10:IBV19 ILO10:ILR19 IVK10:IVN19 JFG10:JFJ19 JPC10:JPF19 JYY10:JZB19 KIU10:KIX19 KSQ10:KST19 LCM10:LCP19 LMI10:LML19 LWE10:LWH19 MGA10:MGD19 MPW10:MPZ19 MZS10:MZV19 NJO10:NJR19 NTK10:NTN19 ODG10:ODJ19 ONC10:ONF19 OWY10:OXB19 PGU10:PGX19 PQQ10:PQT19 QAM10:QAP19 QKI10:QKL19 QUE10:QUH19 REA10:RED19 RNW10:RNZ19 RXS10:RXV19 SHO10:SHR19 SRK10:SRN19 TBG10:TBJ19 TLC10:TLF19 TUY10:TVB19 UEU10:UEX19 UOQ10:UOT19 UYM10:UYP19 VII10:VIL19 VSE10:VSH19 WCA10:WCD19 WLW10:WLZ19 WVS10:WVV19 K65518:N65527 JG65516:JJ65525 TC65516:TF65525 ACY65516:ADB65525 AMU65516:AMX65525 AWQ65516:AWT65525 BGM65516:BGP65525 BQI65516:BQL65525 CAE65516:CAH65525 CKA65516:CKD65525 CTW65516:CTZ65525 DDS65516:DDV65525 DNO65516:DNR65525 DXK65516:DXN65525 EHG65516:EHJ65525 ERC65516:ERF65525 FAY65516:FBB65525 FKU65516:FKX65525 FUQ65516:FUT65525 GEM65516:GEP65525 GOI65516:GOL65525 GYE65516:GYH65525 HIA65516:HID65525 HRW65516:HRZ65525 IBS65516:IBV65525 ILO65516:ILR65525 IVK65516:IVN65525 JFG65516:JFJ65525 JPC65516:JPF65525 JYY65516:JZB65525 KIU65516:KIX65525 KSQ65516:KST65525 LCM65516:LCP65525 LMI65516:LML65525 LWE65516:LWH65525 MGA65516:MGD65525 MPW65516:MPZ65525 MZS65516:MZV65525 NJO65516:NJR65525 NTK65516:NTN65525 ODG65516:ODJ65525 ONC65516:ONF65525 OWY65516:OXB65525 PGU65516:PGX65525 PQQ65516:PQT65525 QAM65516:QAP65525 QKI65516:QKL65525 QUE65516:QUH65525 REA65516:RED65525 RNW65516:RNZ65525 RXS65516:RXV65525 SHO65516:SHR65525 SRK65516:SRN65525 TBG65516:TBJ65525 TLC65516:TLF65525 TUY65516:TVB65525 UEU65516:UEX65525 UOQ65516:UOT65525 UYM65516:UYP65525 VII65516:VIL65525 VSE65516:VSH65525 WCA65516:WCD65525 WLW65516:WLZ65525 WVS65516:WVV65525 K131054:N131063 JG131052:JJ131061 TC131052:TF131061 ACY131052:ADB131061 AMU131052:AMX131061 AWQ131052:AWT131061 BGM131052:BGP131061 BQI131052:BQL131061 CAE131052:CAH131061 CKA131052:CKD131061 CTW131052:CTZ131061 DDS131052:DDV131061 DNO131052:DNR131061 DXK131052:DXN131061 EHG131052:EHJ131061 ERC131052:ERF131061 FAY131052:FBB131061 FKU131052:FKX131061 FUQ131052:FUT131061 GEM131052:GEP131061 GOI131052:GOL131061 GYE131052:GYH131061 HIA131052:HID131061 HRW131052:HRZ131061 IBS131052:IBV131061 ILO131052:ILR131061 IVK131052:IVN131061 JFG131052:JFJ131061 JPC131052:JPF131061 JYY131052:JZB131061 KIU131052:KIX131061 KSQ131052:KST131061 LCM131052:LCP131061 LMI131052:LML131061 LWE131052:LWH131061 MGA131052:MGD131061 MPW131052:MPZ131061 MZS131052:MZV131061 NJO131052:NJR131061 NTK131052:NTN131061 ODG131052:ODJ131061 ONC131052:ONF131061 OWY131052:OXB131061 PGU131052:PGX131061 PQQ131052:PQT131061 QAM131052:QAP131061 QKI131052:QKL131061 QUE131052:QUH131061 REA131052:RED131061 RNW131052:RNZ131061 RXS131052:RXV131061 SHO131052:SHR131061 SRK131052:SRN131061 TBG131052:TBJ131061 TLC131052:TLF131061 TUY131052:TVB131061 UEU131052:UEX131061 UOQ131052:UOT131061 UYM131052:UYP131061 VII131052:VIL131061 VSE131052:VSH131061 WCA131052:WCD131061 WLW131052:WLZ131061 WVS131052:WVV131061 K196590:N196599 JG196588:JJ196597 TC196588:TF196597 ACY196588:ADB196597 AMU196588:AMX196597 AWQ196588:AWT196597 BGM196588:BGP196597 BQI196588:BQL196597 CAE196588:CAH196597 CKA196588:CKD196597 CTW196588:CTZ196597 DDS196588:DDV196597 DNO196588:DNR196597 DXK196588:DXN196597 EHG196588:EHJ196597 ERC196588:ERF196597 FAY196588:FBB196597 FKU196588:FKX196597 FUQ196588:FUT196597 GEM196588:GEP196597 GOI196588:GOL196597 GYE196588:GYH196597 HIA196588:HID196597 HRW196588:HRZ196597 IBS196588:IBV196597 ILO196588:ILR196597 IVK196588:IVN196597 JFG196588:JFJ196597 JPC196588:JPF196597 JYY196588:JZB196597 KIU196588:KIX196597 KSQ196588:KST196597 LCM196588:LCP196597 LMI196588:LML196597 LWE196588:LWH196597 MGA196588:MGD196597 MPW196588:MPZ196597 MZS196588:MZV196597 NJO196588:NJR196597 NTK196588:NTN196597 ODG196588:ODJ196597 ONC196588:ONF196597 OWY196588:OXB196597 PGU196588:PGX196597 PQQ196588:PQT196597 QAM196588:QAP196597 QKI196588:QKL196597 QUE196588:QUH196597 REA196588:RED196597 RNW196588:RNZ196597 RXS196588:RXV196597 SHO196588:SHR196597 SRK196588:SRN196597 TBG196588:TBJ196597 TLC196588:TLF196597 TUY196588:TVB196597 UEU196588:UEX196597 UOQ196588:UOT196597 UYM196588:UYP196597 VII196588:VIL196597 VSE196588:VSH196597 WCA196588:WCD196597 WLW196588:WLZ196597 WVS196588:WVV196597 K262126:N262135 JG262124:JJ262133 TC262124:TF262133 ACY262124:ADB262133 AMU262124:AMX262133 AWQ262124:AWT262133 BGM262124:BGP262133 BQI262124:BQL262133 CAE262124:CAH262133 CKA262124:CKD262133 CTW262124:CTZ262133 DDS262124:DDV262133 DNO262124:DNR262133 DXK262124:DXN262133 EHG262124:EHJ262133 ERC262124:ERF262133 FAY262124:FBB262133 FKU262124:FKX262133 FUQ262124:FUT262133 GEM262124:GEP262133 GOI262124:GOL262133 GYE262124:GYH262133 HIA262124:HID262133 HRW262124:HRZ262133 IBS262124:IBV262133 ILO262124:ILR262133 IVK262124:IVN262133 JFG262124:JFJ262133 JPC262124:JPF262133 JYY262124:JZB262133 KIU262124:KIX262133 KSQ262124:KST262133 LCM262124:LCP262133 LMI262124:LML262133 LWE262124:LWH262133 MGA262124:MGD262133 MPW262124:MPZ262133 MZS262124:MZV262133 NJO262124:NJR262133 NTK262124:NTN262133 ODG262124:ODJ262133 ONC262124:ONF262133 OWY262124:OXB262133 PGU262124:PGX262133 PQQ262124:PQT262133 QAM262124:QAP262133 QKI262124:QKL262133 QUE262124:QUH262133 REA262124:RED262133 RNW262124:RNZ262133 RXS262124:RXV262133 SHO262124:SHR262133 SRK262124:SRN262133 TBG262124:TBJ262133 TLC262124:TLF262133 TUY262124:TVB262133 UEU262124:UEX262133 UOQ262124:UOT262133 UYM262124:UYP262133 VII262124:VIL262133 VSE262124:VSH262133 WCA262124:WCD262133 WLW262124:WLZ262133 WVS262124:WVV262133 K327662:N327671 JG327660:JJ327669 TC327660:TF327669 ACY327660:ADB327669 AMU327660:AMX327669 AWQ327660:AWT327669 BGM327660:BGP327669 BQI327660:BQL327669 CAE327660:CAH327669 CKA327660:CKD327669 CTW327660:CTZ327669 DDS327660:DDV327669 DNO327660:DNR327669 DXK327660:DXN327669 EHG327660:EHJ327669 ERC327660:ERF327669 FAY327660:FBB327669 FKU327660:FKX327669 FUQ327660:FUT327669 GEM327660:GEP327669 GOI327660:GOL327669 GYE327660:GYH327669 HIA327660:HID327669 HRW327660:HRZ327669 IBS327660:IBV327669 ILO327660:ILR327669 IVK327660:IVN327669 JFG327660:JFJ327669 JPC327660:JPF327669 JYY327660:JZB327669 KIU327660:KIX327669 KSQ327660:KST327669 LCM327660:LCP327669 LMI327660:LML327669 LWE327660:LWH327669 MGA327660:MGD327669 MPW327660:MPZ327669 MZS327660:MZV327669 NJO327660:NJR327669 NTK327660:NTN327669 ODG327660:ODJ327669 ONC327660:ONF327669 OWY327660:OXB327669 PGU327660:PGX327669 PQQ327660:PQT327669 QAM327660:QAP327669 QKI327660:QKL327669 QUE327660:QUH327669 REA327660:RED327669 RNW327660:RNZ327669 RXS327660:RXV327669 SHO327660:SHR327669 SRK327660:SRN327669 TBG327660:TBJ327669 TLC327660:TLF327669 TUY327660:TVB327669 UEU327660:UEX327669 UOQ327660:UOT327669 UYM327660:UYP327669 VII327660:VIL327669 VSE327660:VSH327669 WCA327660:WCD327669 WLW327660:WLZ327669 WVS327660:WVV327669 K393198:N393207 JG393196:JJ393205 TC393196:TF393205 ACY393196:ADB393205 AMU393196:AMX393205 AWQ393196:AWT393205 BGM393196:BGP393205 BQI393196:BQL393205 CAE393196:CAH393205 CKA393196:CKD393205 CTW393196:CTZ393205 DDS393196:DDV393205 DNO393196:DNR393205 DXK393196:DXN393205 EHG393196:EHJ393205 ERC393196:ERF393205 FAY393196:FBB393205 FKU393196:FKX393205 FUQ393196:FUT393205 GEM393196:GEP393205 GOI393196:GOL393205 GYE393196:GYH393205 HIA393196:HID393205 HRW393196:HRZ393205 IBS393196:IBV393205 ILO393196:ILR393205 IVK393196:IVN393205 JFG393196:JFJ393205 JPC393196:JPF393205 JYY393196:JZB393205 KIU393196:KIX393205 KSQ393196:KST393205 LCM393196:LCP393205 LMI393196:LML393205 LWE393196:LWH393205 MGA393196:MGD393205 MPW393196:MPZ393205 MZS393196:MZV393205 NJO393196:NJR393205 NTK393196:NTN393205 ODG393196:ODJ393205 ONC393196:ONF393205 OWY393196:OXB393205 PGU393196:PGX393205 PQQ393196:PQT393205 QAM393196:QAP393205 QKI393196:QKL393205 QUE393196:QUH393205 REA393196:RED393205 RNW393196:RNZ393205 RXS393196:RXV393205 SHO393196:SHR393205 SRK393196:SRN393205 TBG393196:TBJ393205 TLC393196:TLF393205 TUY393196:TVB393205 UEU393196:UEX393205 UOQ393196:UOT393205 UYM393196:UYP393205 VII393196:VIL393205 VSE393196:VSH393205 WCA393196:WCD393205 WLW393196:WLZ393205 WVS393196:WVV393205 K458734:N458743 JG458732:JJ458741 TC458732:TF458741 ACY458732:ADB458741 AMU458732:AMX458741 AWQ458732:AWT458741 BGM458732:BGP458741 BQI458732:BQL458741 CAE458732:CAH458741 CKA458732:CKD458741 CTW458732:CTZ458741 DDS458732:DDV458741 DNO458732:DNR458741 DXK458732:DXN458741 EHG458732:EHJ458741 ERC458732:ERF458741 FAY458732:FBB458741 FKU458732:FKX458741 FUQ458732:FUT458741 GEM458732:GEP458741 GOI458732:GOL458741 GYE458732:GYH458741 HIA458732:HID458741 HRW458732:HRZ458741 IBS458732:IBV458741 ILO458732:ILR458741 IVK458732:IVN458741 JFG458732:JFJ458741 JPC458732:JPF458741 JYY458732:JZB458741 KIU458732:KIX458741 KSQ458732:KST458741 LCM458732:LCP458741 LMI458732:LML458741 LWE458732:LWH458741 MGA458732:MGD458741 MPW458732:MPZ458741 MZS458732:MZV458741 NJO458732:NJR458741 NTK458732:NTN458741 ODG458732:ODJ458741 ONC458732:ONF458741 OWY458732:OXB458741 PGU458732:PGX458741 PQQ458732:PQT458741 QAM458732:QAP458741 QKI458732:QKL458741 QUE458732:QUH458741 REA458732:RED458741 RNW458732:RNZ458741 RXS458732:RXV458741 SHO458732:SHR458741 SRK458732:SRN458741 TBG458732:TBJ458741 TLC458732:TLF458741 TUY458732:TVB458741 UEU458732:UEX458741 UOQ458732:UOT458741 UYM458732:UYP458741 VII458732:VIL458741 VSE458732:VSH458741 WCA458732:WCD458741 WLW458732:WLZ458741 WVS458732:WVV458741 K524270:N524279 JG524268:JJ524277 TC524268:TF524277 ACY524268:ADB524277 AMU524268:AMX524277 AWQ524268:AWT524277 BGM524268:BGP524277 BQI524268:BQL524277 CAE524268:CAH524277 CKA524268:CKD524277 CTW524268:CTZ524277 DDS524268:DDV524277 DNO524268:DNR524277 DXK524268:DXN524277 EHG524268:EHJ524277 ERC524268:ERF524277 FAY524268:FBB524277 FKU524268:FKX524277 FUQ524268:FUT524277 GEM524268:GEP524277 GOI524268:GOL524277 GYE524268:GYH524277 HIA524268:HID524277 HRW524268:HRZ524277 IBS524268:IBV524277 ILO524268:ILR524277 IVK524268:IVN524277 JFG524268:JFJ524277 JPC524268:JPF524277 JYY524268:JZB524277 KIU524268:KIX524277 KSQ524268:KST524277 LCM524268:LCP524277 LMI524268:LML524277 LWE524268:LWH524277 MGA524268:MGD524277 MPW524268:MPZ524277 MZS524268:MZV524277 NJO524268:NJR524277 NTK524268:NTN524277 ODG524268:ODJ524277 ONC524268:ONF524277 OWY524268:OXB524277 PGU524268:PGX524277 PQQ524268:PQT524277 QAM524268:QAP524277 QKI524268:QKL524277 QUE524268:QUH524277 REA524268:RED524277 RNW524268:RNZ524277 RXS524268:RXV524277 SHO524268:SHR524277 SRK524268:SRN524277 TBG524268:TBJ524277 TLC524268:TLF524277 TUY524268:TVB524277 UEU524268:UEX524277 UOQ524268:UOT524277 UYM524268:UYP524277 VII524268:VIL524277 VSE524268:VSH524277 WCA524268:WCD524277 WLW524268:WLZ524277 WVS524268:WVV524277 K589806:N589815 JG589804:JJ589813 TC589804:TF589813 ACY589804:ADB589813 AMU589804:AMX589813 AWQ589804:AWT589813 BGM589804:BGP589813 BQI589804:BQL589813 CAE589804:CAH589813 CKA589804:CKD589813 CTW589804:CTZ589813 DDS589804:DDV589813 DNO589804:DNR589813 DXK589804:DXN589813 EHG589804:EHJ589813 ERC589804:ERF589813 FAY589804:FBB589813 FKU589804:FKX589813 FUQ589804:FUT589813 GEM589804:GEP589813 GOI589804:GOL589813 GYE589804:GYH589813 HIA589804:HID589813 HRW589804:HRZ589813 IBS589804:IBV589813 ILO589804:ILR589813 IVK589804:IVN589813 JFG589804:JFJ589813 JPC589804:JPF589813 JYY589804:JZB589813 KIU589804:KIX589813 KSQ589804:KST589813 LCM589804:LCP589813 LMI589804:LML589813 LWE589804:LWH589813 MGA589804:MGD589813 MPW589804:MPZ589813 MZS589804:MZV589813 NJO589804:NJR589813 NTK589804:NTN589813 ODG589804:ODJ589813 ONC589804:ONF589813 OWY589804:OXB589813 PGU589804:PGX589813 PQQ589804:PQT589813 QAM589804:QAP589813 QKI589804:QKL589813 QUE589804:QUH589813 REA589804:RED589813 RNW589804:RNZ589813 RXS589804:RXV589813 SHO589804:SHR589813 SRK589804:SRN589813 TBG589804:TBJ589813 TLC589804:TLF589813 TUY589804:TVB589813 UEU589804:UEX589813 UOQ589804:UOT589813 UYM589804:UYP589813 VII589804:VIL589813 VSE589804:VSH589813 WCA589804:WCD589813 WLW589804:WLZ589813 WVS589804:WVV589813 K655342:N655351 JG655340:JJ655349 TC655340:TF655349 ACY655340:ADB655349 AMU655340:AMX655349 AWQ655340:AWT655349 BGM655340:BGP655349 BQI655340:BQL655349 CAE655340:CAH655349 CKA655340:CKD655349 CTW655340:CTZ655349 DDS655340:DDV655349 DNO655340:DNR655349 DXK655340:DXN655349 EHG655340:EHJ655349 ERC655340:ERF655349 FAY655340:FBB655349 FKU655340:FKX655349 FUQ655340:FUT655349 GEM655340:GEP655349 GOI655340:GOL655349 GYE655340:GYH655349 HIA655340:HID655349 HRW655340:HRZ655349 IBS655340:IBV655349 ILO655340:ILR655349 IVK655340:IVN655349 JFG655340:JFJ655349 JPC655340:JPF655349 JYY655340:JZB655349 KIU655340:KIX655349 KSQ655340:KST655349 LCM655340:LCP655349 LMI655340:LML655349 LWE655340:LWH655349 MGA655340:MGD655349 MPW655340:MPZ655349 MZS655340:MZV655349 NJO655340:NJR655349 NTK655340:NTN655349 ODG655340:ODJ655349 ONC655340:ONF655349 OWY655340:OXB655349 PGU655340:PGX655349 PQQ655340:PQT655349 QAM655340:QAP655349 QKI655340:QKL655349 QUE655340:QUH655349 REA655340:RED655349 RNW655340:RNZ655349 RXS655340:RXV655349 SHO655340:SHR655349 SRK655340:SRN655349 TBG655340:TBJ655349 TLC655340:TLF655349 TUY655340:TVB655349 UEU655340:UEX655349 UOQ655340:UOT655349 UYM655340:UYP655349 VII655340:VIL655349 VSE655340:VSH655349 WCA655340:WCD655349 WLW655340:WLZ655349 WVS655340:WVV655349 K720878:N720887 JG720876:JJ720885 TC720876:TF720885 ACY720876:ADB720885 AMU720876:AMX720885 AWQ720876:AWT720885 BGM720876:BGP720885 BQI720876:BQL720885 CAE720876:CAH720885 CKA720876:CKD720885 CTW720876:CTZ720885 DDS720876:DDV720885 DNO720876:DNR720885 DXK720876:DXN720885 EHG720876:EHJ720885 ERC720876:ERF720885 FAY720876:FBB720885 FKU720876:FKX720885 FUQ720876:FUT720885 GEM720876:GEP720885 GOI720876:GOL720885 GYE720876:GYH720885 HIA720876:HID720885 HRW720876:HRZ720885 IBS720876:IBV720885 ILO720876:ILR720885 IVK720876:IVN720885 JFG720876:JFJ720885 JPC720876:JPF720885 JYY720876:JZB720885 KIU720876:KIX720885 KSQ720876:KST720885 LCM720876:LCP720885 LMI720876:LML720885 LWE720876:LWH720885 MGA720876:MGD720885 MPW720876:MPZ720885 MZS720876:MZV720885 NJO720876:NJR720885 NTK720876:NTN720885 ODG720876:ODJ720885 ONC720876:ONF720885 OWY720876:OXB720885 PGU720876:PGX720885 PQQ720876:PQT720885 QAM720876:QAP720885 QKI720876:QKL720885 QUE720876:QUH720885 REA720876:RED720885 RNW720876:RNZ720885 RXS720876:RXV720885 SHO720876:SHR720885 SRK720876:SRN720885 TBG720876:TBJ720885 TLC720876:TLF720885 TUY720876:TVB720885 UEU720876:UEX720885 UOQ720876:UOT720885 UYM720876:UYP720885 VII720876:VIL720885 VSE720876:VSH720885 WCA720876:WCD720885 WLW720876:WLZ720885 WVS720876:WVV720885 K786414:N786423 JG786412:JJ786421 TC786412:TF786421 ACY786412:ADB786421 AMU786412:AMX786421 AWQ786412:AWT786421 BGM786412:BGP786421 BQI786412:BQL786421 CAE786412:CAH786421 CKA786412:CKD786421 CTW786412:CTZ786421 DDS786412:DDV786421 DNO786412:DNR786421 DXK786412:DXN786421 EHG786412:EHJ786421 ERC786412:ERF786421 FAY786412:FBB786421 FKU786412:FKX786421 FUQ786412:FUT786421 GEM786412:GEP786421 GOI786412:GOL786421 GYE786412:GYH786421 HIA786412:HID786421 HRW786412:HRZ786421 IBS786412:IBV786421 ILO786412:ILR786421 IVK786412:IVN786421 JFG786412:JFJ786421 JPC786412:JPF786421 JYY786412:JZB786421 KIU786412:KIX786421 KSQ786412:KST786421 LCM786412:LCP786421 LMI786412:LML786421 LWE786412:LWH786421 MGA786412:MGD786421 MPW786412:MPZ786421 MZS786412:MZV786421 NJO786412:NJR786421 NTK786412:NTN786421 ODG786412:ODJ786421 ONC786412:ONF786421 OWY786412:OXB786421 PGU786412:PGX786421 PQQ786412:PQT786421 QAM786412:QAP786421 QKI786412:QKL786421 QUE786412:QUH786421 REA786412:RED786421 RNW786412:RNZ786421 RXS786412:RXV786421 SHO786412:SHR786421 SRK786412:SRN786421 TBG786412:TBJ786421 TLC786412:TLF786421 TUY786412:TVB786421 UEU786412:UEX786421 UOQ786412:UOT786421 UYM786412:UYP786421 VII786412:VIL786421 VSE786412:VSH786421 WCA786412:WCD786421 WLW786412:WLZ786421 WVS786412:WVV786421 K851950:N851959 JG851948:JJ851957 TC851948:TF851957 ACY851948:ADB851957 AMU851948:AMX851957 AWQ851948:AWT851957 BGM851948:BGP851957 BQI851948:BQL851957 CAE851948:CAH851957 CKA851948:CKD851957 CTW851948:CTZ851957 DDS851948:DDV851957 DNO851948:DNR851957 DXK851948:DXN851957 EHG851948:EHJ851957 ERC851948:ERF851957 FAY851948:FBB851957 FKU851948:FKX851957 FUQ851948:FUT851957 GEM851948:GEP851957 GOI851948:GOL851957 GYE851948:GYH851957 HIA851948:HID851957 HRW851948:HRZ851957 IBS851948:IBV851957 ILO851948:ILR851957 IVK851948:IVN851957 JFG851948:JFJ851957 JPC851948:JPF851957 JYY851948:JZB851957 KIU851948:KIX851957 KSQ851948:KST851957 LCM851948:LCP851957 LMI851948:LML851957 LWE851948:LWH851957 MGA851948:MGD851957 MPW851948:MPZ851957 MZS851948:MZV851957 NJO851948:NJR851957 NTK851948:NTN851957 ODG851948:ODJ851957 ONC851948:ONF851957 OWY851948:OXB851957 PGU851948:PGX851957 PQQ851948:PQT851957 QAM851948:QAP851957 QKI851948:QKL851957 QUE851948:QUH851957 REA851948:RED851957 RNW851948:RNZ851957 RXS851948:RXV851957 SHO851948:SHR851957 SRK851948:SRN851957 TBG851948:TBJ851957 TLC851948:TLF851957 TUY851948:TVB851957 UEU851948:UEX851957 UOQ851948:UOT851957 UYM851948:UYP851957 VII851948:VIL851957 VSE851948:VSH851957 WCA851948:WCD851957 WLW851948:WLZ851957 WVS851948:WVV851957 K917486:N917495 JG917484:JJ917493 TC917484:TF917493 ACY917484:ADB917493 AMU917484:AMX917493 AWQ917484:AWT917493 BGM917484:BGP917493 BQI917484:BQL917493 CAE917484:CAH917493 CKA917484:CKD917493 CTW917484:CTZ917493 DDS917484:DDV917493 DNO917484:DNR917493 DXK917484:DXN917493 EHG917484:EHJ917493 ERC917484:ERF917493 FAY917484:FBB917493 FKU917484:FKX917493 FUQ917484:FUT917493 GEM917484:GEP917493 GOI917484:GOL917493 GYE917484:GYH917493 HIA917484:HID917493 HRW917484:HRZ917493 IBS917484:IBV917493 ILO917484:ILR917493 IVK917484:IVN917493 JFG917484:JFJ917493 JPC917484:JPF917493 JYY917484:JZB917493 KIU917484:KIX917493 KSQ917484:KST917493 LCM917484:LCP917493 LMI917484:LML917493 LWE917484:LWH917493 MGA917484:MGD917493 MPW917484:MPZ917493 MZS917484:MZV917493 NJO917484:NJR917493 NTK917484:NTN917493 ODG917484:ODJ917493 ONC917484:ONF917493 OWY917484:OXB917493 PGU917484:PGX917493 PQQ917484:PQT917493 QAM917484:QAP917493 QKI917484:QKL917493 QUE917484:QUH917493 REA917484:RED917493 RNW917484:RNZ917493 RXS917484:RXV917493 SHO917484:SHR917493 SRK917484:SRN917493 TBG917484:TBJ917493 TLC917484:TLF917493 TUY917484:TVB917493 UEU917484:UEX917493 UOQ917484:UOT917493 UYM917484:UYP917493 VII917484:VIL917493 VSE917484:VSH917493 WCA917484:WCD917493 WLW917484:WLZ917493 WVS917484:WVV917493 K983022:N983031 JG983020:JJ983029 TC983020:TF983029 ACY983020:ADB983029 AMU983020:AMX983029 AWQ983020:AWT983029 BGM983020:BGP983029 BQI983020:BQL983029 CAE983020:CAH983029 CKA983020:CKD983029 CTW983020:CTZ983029 DDS983020:DDV983029 DNO983020:DNR983029 DXK983020:DXN983029 EHG983020:EHJ983029 ERC983020:ERF983029 FAY983020:FBB983029 FKU983020:FKX983029 FUQ983020:FUT983029 GEM983020:GEP983029 GOI983020:GOL983029 GYE983020:GYH983029 HIA983020:HID983029 HRW983020:HRZ983029 IBS983020:IBV983029 ILO983020:ILR983029 IVK983020:IVN983029 JFG983020:JFJ983029 JPC983020:JPF983029 JYY983020:JZB983029 KIU983020:KIX983029 KSQ983020:KST983029 LCM983020:LCP983029 LMI983020:LML983029 LWE983020:LWH983029 MGA983020:MGD983029 MPW983020:MPZ983029 MZS983020:MZV983029 NJO983020:NJR983029 NTK983020:NTN983029 ODG983020:ODJ983029 ONC983020:ONF983029 OWY983020:OXB983029 PGU983020:PGX983029 PQQ983020:PQT983029 QAM983020:QAP983029 QKI983020:QKL983029 QUE983020:QUH983029 REA983020:RED983029 RNW983020:RNZ983029 RXS983020:RXV983029 SHO983020:SHR983029 SRK983020:SRN983029 TBG983020:TBJ983029 TLC983020:TLF983029 TUY983020:TVB983029 UEU983020:UEX983029 UOQ983020:UOT983029 UYM983020:UYP983029 VII983020:VIL983029 VSE983020:VSH983029 WCA983020:WCD983029 WLW983020:WLZ983029 WVS983020:WVV983029 TLB983229:TLE983238 JH26:JK35 TD26:TG35 ACZ26:ADC35 AMV26:AMY35 AWR26:AWU35 BGN26:BGQ35 BQJ26:BQM35 CAF26:CAI35 CKB26:CKE35 CTX26:CUA35 DDT26:DDW35 DNP26:DNS35 DXL26:DXO35 EHH26:EHK35 ERD26:ERG35 FAZ26:FBC35 FKV26:FKY35 FUR26:FUU35 GEN26:GEQ35 GOJ26:GOM35 GYF26:GYI35 HIB26:HIE35 HRX26:HSA35 IBT26:IBW35 ILP26:ILS35 IVL26:IVO35 JFH26:JFK35 JPD26:JPG35 JYZ26:JZC35 KIV26:KIY35 KSR26:KSU35 LCN26:LCQ35 LMJ26:LMM35 LWF26:LWI35 MGB26:MGE35 MPX26:MQA35 MZT26:MZW35 NJP26:NJS35 NTL26:NTO35 ODH26:ODK35 OND26:ONG35 OWZ26:OXC35 PGV26:PGY35 PQR26:PQU35 QAN26:QAQ35 QKJ26:QKM35 QUF26:QUI35 REB26:REE35 RNX26:ROA35 RXT26:RXW35 SHP26:SHS35 SRL26:SRO35 TBH26:TBK35 TLD26:TLG35 TUZ26:TVC35 UEV26:UEY35 UOR26:UOU35 UYN26:UYQ35 VIJ26:VIM35 VSF26:VSI35 WCB26:WCE35 WLX26:WMA35 WVT26:WVW35 L65534:O65543 JH65532:JK65541 TD65532:TG65541 ACZ65532:ADC65541 AMV65532:AMY65541 AWR65532:AWU65541 BGN65532:BGQ65541 BQJ65532:BQM65541 CAF65532:CAI65541 CKB65532:CKE65541 CTX65532:CUA65541 DDT65532:DDW65541 DNP65532:DNS65541 DXL65532:DXO65541 EHH65532:EHK65541 ERD65532:ERG65541 FAZ65532:FBC65541 FKV65532:FKY65541 FUR65532:FUU65541 GEN65532:GEQ65541 GOJ65532:GOM65541 GYF65532:GYI65541 HIB65532:HIE65541 HRX65532:HSA65541 IBT65532:IBW65541 ILP65532:ILS65541 IVL65532:IVO65541 JFH65532:JFK65541 JPD65532:JPG65541 JYZ65532:JZC65541 KIV65532:KIY65541 KSR65532:KSU65541 LCN65532:LCQ65541 LMJ65532:LMM65541 LWF65532:LWI65541 MGB65532:MGE65541 MPX65532:MQA65541 MZT65532:MZW65541 NJP65532:NJS65541 NTL65532:NTO65541 ODH65532:ODK65541 OND65532:ONG65541 OWZ65532:OXC65541 PGV65532:PGY65541 PQR65532:PQU65541 QAN65532:QAQ65541 QKJ65532:QKM65541 QUF65532:QUI65541 REB65532:REE65541 RNX65532:ROA65541 RXT65532:RXW65541 SHP65532:SHS65541 SRL65532:SRO65541 TBH65532:TBK65541 TLD65532:TLG65541 TUZ65532:TVC65541 UEV65532:UEY65541 UOR65532:UOU65541 UYN65532:UYQ65541 VIJ65532:VIM65541 VSF65532:VSI65541 WCB65532:WCE65541 WLX65532:WMA65541 WVT65532:WVW65541 L131070:O131079 JH131068:JK131077 TD131068:TG131077 ACZ131068:ADC131077 AMV131068:AMY131077 AWR131068:AWU131077 BGN131068:BGQ131077 BQJ131068:BQM131077 CAF131068:CAI131077 CKB131068:CKE131077 CTX131068:CUA131077 DDT131068:DDW131077 DNP131068:DNS131077 DXL131068:DXO131077 EHH131068:EHK131077 ERD131068:ERG131077 FAZ131068:FBC131077 FKV131068:FKY131077 FUR131068:FUU131077 GEN131068:GEQ131077 GOJ131068:GOM131077 GYF131068:GYI131077 HIB131068:HIE131077 HRX131068:HSA131077 IBT131068:IBW131077 ILP131068:ILS131077 IVL131068:IVO131077 JFH131068:JFK131077 JPD131068:JPG131077 JYZ131068:JZC131077 KIV131068:KIY131077 KSR131068:KSU131077 LCN131068:LCQ131077 LMJ131068:LMM131077 LWF131068:LWI131077 MGB131068:MGE131077 MPX131068:MQA131077 MZT131068:MZW131077 NJP131068:NJS131077 NTL131068:NTO131077 ODH131068:ODK131077 OND131068:ONG131077 OWZ131068:OXC131077 PGV131068:PGY131077 PQR131068:PQU131077 QAN131068:QAQ131077 QKJ131068:QKM131077 QUF131068:QUI131077 REB131068:REE131077 RNX131068:ROA131077 RXT131068:RXW131077 SHP131068:SHS131077 SRL131068:SRO131077 TBH131068:TBK131077 TLD131068:TLG131077 TUZ131068:TVC131077 UEV131068:UEY131077 UOR131068:UOU131077 UYN131068:UYQ131077 VIJ131068:VIM131077 VSF131068:VSI131077 WCB131068:WCE131077 WLX131068:WMA131077 WVT131068:WVW131077 L196606:O196615 JH196604:JK196613 TD196604:TG196613 ACZ196604:ADC196613 AMV196604:AMY196613 AWR196604:AWU196613 BGN196604:BGQ196613 BQJ196604:BQM196613 CAF196604:CAI196613 CKB196604:CKE196613 CTX196604:CUA196613 DDT196604:DDW196613 DNP196604:DNS196613 DXL196604:DXO196613 EHH196604:EHK196613 ERD196604:ERG196613 FAZ196604:FBC196613 FKV196604:FKY196613 FUR196604:FUU196613 GEN196604:GEQ196613 GOJ196604:GOM196613 GYF196604:GYI196613 HIB196604:HIE196613 HRX196604:HSA196613 IBT196604:IBW196613 ILP196604:ILS196613 IVL196604:IVO196613 JFH196604:JFK196613 JPD196604:JPG196613 JYZ196604:JZC196613 KIV196604:KIY196613 KSR196604:KSU196613 LCN196604:LCQ196613 LMJ196604:LMM196613 LWF196604:LWI196613 MGB196604:MGE196613 MPX196604:MQA196613 MZT196604:MZW196613 NJP196604:NJS196613 NTL196604:NTO196613 ODH196604:ODK196613 OND196604:ONG196613 OWZ196604:OXC196613 PGV196604:PGY196613 PQR196604:PQU196613 QAN196604:QAQ196613 QKJ196604:QKM196613 QUF196604:QUI196613 REB196604:REE196613 RNX196604:ROA196613 RXT196604:RXW196613 SHP196604:SHS196613 SRL196604:SRO196613 TBH196604:TBK196613 TLD196604:TLG196613 TUZ196604:TVC196613 UEV196604:UEY196613 UOR196604:UOU196613 UYN196604:UYQ196613 VIJ196604:VIM196613 VSF196604:VSI196613 WCB196604:WCE196613 WLX196604:WMA196613 WVT196604:WVW196613 L262142:O262151 JH262140:JK262149 TD262140:TG262149 ACZ262140:ADC262149 AMV262140:AMY262149 AWR262140:AWU262149 BGN262140:BGQ262149 BQJ262140:BQM262149 CAF262140:CAI262149 CKB262140:CKE262149 CTX262140:CUA262149 DDT262140:DDW262149 DNP262140:DNS262149 DXL262140:DXO262149 EHH262140:EHK262149 ERD262140:ERG262149 FAZ262140:FBC262149 FKV262140:FKY262149 FUR262140:FUU262149 GEN262140:GEQ262149 GOJ262140:GOM262149 GYF262140:GYI262149 HIB262140:HIE262149 HRX262140:HSA262149 IBT262140:IBW262149 ILP262140:ILS262149 IVL262140:IVO262149 JFH262140:JFK262149 JPD262140:JPG262149 JYZ262140:JZC262149 KIV262140:KIY262149 KSR262140:KSU262149 LCN262140:LCQ262149 LMJ262140:LMM262149 LWF262140:LWI262149 MGB262140:MGE262149 MPX262140:MQA262149 MZT262140:MZW262149 NJP262140:NJS262149 NTL262140:NTO262149 ODH262140:ODK262149 OND262140:ONG262149 OWZ262140:OXC262149 PGV262140:PGY262149 PQR262140:PQU262149 QAN262140:QAQ262149 QKJ262140:QKM262149 QUF262140:QUI262149 REB262140:REE262149 RNX262140:ROA262149 RXT262140:RXW262149 SHP262140:SHS262149 SRL262140:SRO262149 TBH262140:TBK262149 TLD262140:TLG262149 TUZ262140:TVC262149 UEV262140:UEY262149 UOR262140:UOU262149 UYN262140:UYQ262149 VIJ262140:VIM262149 VSF262140:VSI262149 WCB262140:WCE262149 WLX262140:WMA262149 WVT262140:WVW262149 L327678:O327687 JH327676:JK327685 TD327676:TG327685 ACZ327676:ADC327685 AMV327676:AMY327685 AWR327676:AWU327685 BGN327676:BGQ327685 BQJ327676:BQM327685 CAF327676:CAI327685 CKB327676:CKE327685 CTX327676:CUA327685 DDT327676:DDW327685 DNP327676:DNS327685 DXL327676:DXO327685 EHH327676:EHK327685 ERD327676:ERG327685 FAZ327676:FBC327685 FKV327676:FKY327685 FUR327676:FUU327685 GEN327676:GEQ327685 GOJ327676:GOM327685 GYF327676:GYI327685 HIB327676:HIE327685 HRX327676:HSA327685 IBT327676:IBW327685 ILP327676:ILS327685 IVL327676:IVO327685 JFH327676:JFK327685 JPD327676:JPG327685 JYZ327676:JZC327685 KIV327676:KIY327685 KSR327676:KSU327685 LCN327676:LCQ327685 LMJ327676:LMM327685 LWF327676:LWI327685 MGB327676:MGE327685 MPX327676:MQA327685 MZT327676:MZW327685 NJP327676:NJS327685 NTL327676:NTO327685 ODH327676:ODK327685 OND327676:ONG327685 OWZ327676:OXC327685 PGV327676:PGY327685 PQR327676:PQU327685 QAN327676:QAQ327685 QKJ327676:QKM327685 QUF327676:QUI327685 REB327676:REE327685 RNX327676:ROA327685 RXT327676:RXW327685 SHP327676:SHS327685 SRL327676:SRO327685 TBH327676:TBK327685 TLD327676:TLG327685 TUZ327676:TVC327685 UEV327676:UEY327685 UOR327676:UOU327685 UYN327676:UYQ327685 VIJ327676:VIM327685 VSF327676:VSI327685 WCB327676:WCE327685 WLX327676:WMA327685 WVT327676:WVW327685 L393214:O393223 JH393212:JK393221 TD393212:TG393221 ACZ393212:ADC393221 AMV393212:AMY393221 AWR393212:AWU393221 BGN393212:BGQ393221 BQJ393212:BQM393221 CAF393212:CAI393221 CKB393212:CKE393221 CTX393212:CUA393221 DDT393212:DDW393221 DNP393212:DNS393221 DXL393212:DXO393221 EHH393212:EHK393221 ERD393212:ERG393221 FAZ393212:FBC393221 FKV393212:FKY393221 FUR393212:FUU393221 GEN393212:GEQ393221 GOJ393212:GOM393221 GYF393212:GYI393221 HIB393212:HIE393221 HRX393212:HSA393221 IBT393212:IBW393221 ILP393212:ILS393221 IVL393212:IVO393221 JFH393212:JFK393221 JPD393212:JPG393221 JYZ393212:JZC393221 KIV393212:KIY393221 KSR393212:KSU393221 LCN393212:LCQ393221 LMJ393212:LMM393221 LWF393212:LWI393221 MGB393212:MGE393221 MPX393212:MQA393221 MZT393212:MZW393221 NJP393212:NJS393221 NTL393212:NTO393221 ODH393212:ODK393221 OND393212:ONG393221 OWZ393212:OXC393221 PGV393212:PGY393221 PQR393212:PQU393221 QAN393212:QAQ393221 QKJ393212:QKM393221 QUF393212:QUI393221 REB393212:REE393221 RNX393212:ROA393221 RXT393212:RXW393221 SHP393212:SHS393221 SRL393212:SRO393221 TBH393212:TBK393221 TLD393212:TLG393221 TUZ393212:TVC393221 UEV393212:UEY393221 UOR393212:UOU393221 UYN393212:UYQ393221 VIJ393212:VIM393221 VSF393212:VSI393221 WCB393212:WCE393221 WLX393212:WMA393221 WVT393212:WVW393221 L458750:O458759 JH458748:JK458757 TD458748:TG458757 ACZ458748:ADC458757 AMV458748:AMY458757 AWR458748:AWU458757 BGN458748:BGQ458757 BQJ458748:BQM458757 CAF458748:CAI458757 CKB458748:CKE458757 CTX458748:CUA458757 DDT458748:DDW458757 DNP458748:DNS458757 DXL458748:DXO458757 EHH458748:EHK458757 ERD458748:ERG458757 FAZ458748:FBC458757 FKV458748:FKY458757 FUR458748:FUU458757 GEN458748:GEQ458757 GOJ458748:GOM458757 GYF458748:GYI458757 HIB458748:HIE458757 HRX458748:HSA458757 IBT458748:IBW458757 ILP458748:ILS458757 IVL458748:IVO458757 JFH458748:JFK458757 JPD458748:JPG458757 JYZ458748:JZC458757 KIV458748:KIY458757 KSR458748:KSU458757 LCN458748:LCQ458757 LMJ458748:LMM458757 LWF458748:LWI458757 MGB458748:MGE458757 MPX458748:MQA458757 MZT458748:MZW458757 NJP458748:NJS458757 NTL458748:NTO458757 ODH458748:ODK458757 OND458748:ONG458757 OWZ458748:OXC458757 PGV458748:PGY458757 PQR458748:PQU458757 QAN458748:QAQ458757 QKJ458748:QKM458757 QUF458748:QUI458757 REB458748:REE458757 RNX458748:ROA458757 RXT458748:RXW458757 SHP458748:SHS458757 SRL458748:SRO458757 TBH458748:TBK458757 TLD458748:TLG458757 TUZ458748:TVC458757 UEV458748:UEY458757 UOR458748:UOU458757 UYN458748:UYQ458757 VIJ458748:VIM458757 VSF458748:VSI458757 WCB458748:WCE458757 WLX458748:WMA458757 WVT458748:WVW458757 L524286:O524295 JH524284:JK524293 TD524284:TG524293 ACZ524284:ADC524293 AMV524284:AMY524293 AWR524284:AWU524293 BGN524284:BGQ524293 BQJ524284:BQM524293 CAF524284:CAI524293 CKB524284:CKE524293 CTX524284:CUA524293 DDT524284:DDW524293 DNP524284:DNS524293 DXL524284:DXO524293 EHH524284:EHK524293 ERD524284:ERG524293 FAZ524284:FBC524293 FKV524284:FKY524293 FUR524284:FUU524293 GEN524284:GEQ524293 GOJ524284:GOM524293 GYF524284:GYI524293 HIB524284:HIE524293 HRX524284:HSA524293 IBT524284:IBW524293 ILP524284:ILS524293 IVL524284:IVO524293 JFH524284:JFK524293 JPD524284:JPG524293 JYZ524284:JZC524293 KIV524284:KIY524293 KSR524284:KSU524293 LCN524284:LCQ524293 LMJ524284:LMM524293 LWF524284:LWI524293 MGB524284:MGE524293 MPX524284:MQA524293 MZT524284:MZW524293 NJP524284:NJS524293 NTL524284:NTO524293 ODH524284:ODK524293 OND524284:ONG524293 OWZ524284:OXC524293 PGV524284:PGY524293 PQR524284:PQU524293 QAN524284:QAQ524293 QKJ524284:QKM524293 QUF524284:QUI524293 REB524284:REE524293 RNX524284:ROA524293 RXT524284:RXW524293 SHP524284:SHS524293 SRL524284:SRO524293 TBH524284:TBK524293 TLD524284:TLG524293 TUZ524284:TVC524293 UEV524284:UEY524293 UOR524284:UOU524293 UYN524284:UYQ524293 VIJ524284:VIM524293 VSF524284:VSI524293 WCB524284:WCE524293 WLX524284:WMA524293 WVT524284:WVW524293 L589822:O589831 JH589820:JK589829 TD589820:TG589829 ACZ589820:ADC589829 AMV589820:AMY589829 AWR589820:AWU589829 BGN589820:BGQ589829 BQJ589820:BQM589829 CAF589820:CAI589829 CKB589820:CKE589829 CTX589820:CUA589829 DDT589820:DDW589829 DNP589820:DNS589829 DXL589820:DXO589829 EHH589820:EHK589829 ERD589820:ERG589829 FAZ589820:FBC589829 FKV589820:FKY589829 FUR589820:FUU589829 GEN589820:GEQ589829 GOJ589820:GOM589829 GYF589820:GYI589829 HIB589820:HIE589829 HRX589820:HSA589829 IBT589820:IBW589829 ILP589820:ILS589829 IVL589820:IVO589829 JFH589820:JFK589829 JPD589820:JPG589829 JYZ589820:JZC589829 KIV589820:KIY589829 KSR589820:KSU589829 LCN589820:LCQ589829 LMJ589820:LMM589829 LWF589820:LWI589829 MGB589820:MGE589829 MPX589820:MQA589829 MZT589820:MZW589829 NJP589820:NJS589829 NTL589820:NTO589829 ODH589820:ODK589829 OND589820:ONG589829 OWZ589820:OXC589829 PGV589820:PGY589829 PQR589820:PQU589829 QAN589820:QAQ589829 QKJ589820:QKM589829 QUF589820:QUI589829 REB589820:REE589829 RNX589820:ROA589829 RXT589820:RXW589829 SHP589820:SHS589829 SRL589820:SRO589829 TBH589820:TBK589829 TLD589820:TLG589829 TUZ589820:TVC589829 UEV589820:UEY589829 UOR589820:UOU589829 UYN589820:UYQ589829 VIJ589820:VIM589829 VSF589820:VSI589829 WCB589820:WCE589829 WLX589820:WMA589829 WVT589820:WVW589829 L655358:O655367 JH655356:JK655365 TD655356:TG655365 ACZ655356:ADC655365 AMV655356:AMY655365 AWR655356:AWU655365 BGN655356:BGQ655365 BQJ655356:BQM655365 CAF655356:CAI655365 CKB655356:CKE655365 CTX655356:CUA655365 DDT655356:DDW655365 DNP655356:DNS655365 DXL655356:DXO655365 EHH655356:EHK655365 ERD655356:ERG655365 FAZ655356:FBC655365 FKV655356:FKY655365 FUR655356:FUU655365 GEN655356:GEQ655365 GOJ655356:GOM655365 GYF655356:GYI655365 HIB655356:HIE655365 HRX655356:HSA655365 IBT655356:IBW655365 ILP655356:ILS655365 IVL655356:IVO655365 JFH655356:JFK655365 JPD655356:JPG655365 JYZ655356:JZC655365 KIV655356:KIY655365 KSR655356:KSU655365 LCN655356:LCQ655365 LMJ655356:LMM655365 LWF655356:LWI655365 MGB655356:MGE655365 MPX655356:MQA655365 MZT655356:MZW655365 NJP655356:NJS655365 NTL655356:NTO655365 ODH655356:ODK655365 OND655356:ONG655365 OWZ655356:OXC655365 PGV655356:PGY655365 PQR655356:PQU655365 QAN655356:QAQ655365 QKJ655356:QKM655365 QUF655356:QUI655365 REB655356:REE655365 RNX655356:ROA655365 RXT655356:RXW655365 SHP655356:SHS655365 SRL655356:SRO655365 TBH655356:TBK655365 TLD655356:TLG655365 TUZ655356:TVC655365 UEV655356:UEY655365 UOR655356:UOU655365 UYN655356:UYQ655365 VIJ655356:VIM655365 VSF655356:VSI655365 WCB655356:WCE655365 WLX655356:WMA655365 WVT655356:WVW655365 L720894:O720903 JH720892:JK720901 TD720892:TG720901 ACZ720892:ADC720901 AMV720892:AMY720901 AWR720892:AWU720901 BGN720892:BGQ720901 BQJ720892:BQM720901 CAF720892:CAI720901 CKB720892:CKE720901 CTX720892:CUA720901 DDT720892:DDW720901 DNP720892:DNS720901 DXL720892:DXO720901 EHH720892:EHK720901 ERD720892:ERG720901 FAZ720892:FBC720901 FKV720892:FKY720901 FUR720892:FUU720901 GEN720892:GEQ720901 GOJ720892:GOM720901 GYF720892:GYI720901 HIB720892:HIE720901 HRX720892:HSA720901 IBT720892:IBW720901 ILP720892:ILS720901 IVL720892:IVO720901 JFH720892:JFK720901 JPD720892:JPG720901 JYZ720892:JZC720901 KIV720892:KIY720901 KSR720892:KSU720901 LCN720892:LCQ720901 LMJ720892:LMM720901 LWF720892:LWI720901 MGB720892:MGE720901 MPX720892:MQA720901 MZT720892:MZW720901 NJP720892:NJS720901 NTL720892:NTO720901 ODH720892:ODK720901 OND720892:ONG720901 OWZ720892:OXC720901 PGV720892:PGY720901 PQR720892:PQU720901 QAN720892:QAQ720901 QKJ720892:QKM720901 QUF720892:QUI720901 REB720892:REE720901 RNX720892:ROA720901 RXT720892:RXW720901 SHP720892:SHS720901 SRL720892:SRO720901 TBH720892:TBK720901 TLD720892:TLG720901 TUZ720892:TVC720901 UEV720892:UEY720901 UOR720892:UOU720901 UYN720892:UYQ720901 VIJ720892:VIM720901 VSF720892:VSI720901 WCB720892:WCE720901 WLX720892:WMA720901 WVT720892:WVW720901 L786430:O786439 JH786428:JK786437 TD786428:TG786437 ACZ786428:ADC786437 AMV786428:AMY786437 AWR786428:AWU786437 BGN786428:BGQ786437 BQJ786428:BQM786437 CAF786428:CAI786437 CKB786428:CKE786437 CTX786428:CUA786437 DDT786428:DDW786437 DNP786428:DNS786437 DXL786428:DXO786437 EHH786428:EHK786437 ERD786428:ERG786437 FAZ786428:FBC786437 FKV786428:FKY786437 FUR786428:FUU786437 GEN786428:GEQ786437 GOJ786428:GOM786437 GYF786428:GYI786437 HIB786428:HIE786437 HRX786428:HSA786437 IBT786428:IBW786437 ILP786428:ILS786437 IVL786428:IVO786437 JFH786428:JFK786437 JPD786428:JPG786437 JYZ786428:JZC786437 KIV786428:KIY786437 KSR786428:KSU786437 LCN786428:LCQ786437 LMJ786428:LMM786437 LWF786428:LWI786437 MGB786428:MGE786437 MPX786428:MQA786437 MZT786428:MZW786437 NJP786428:NJS786437 NTL786428:NTO786437 ODH786428:ODK786437 OND786428:ONG786437 OWZ786428:OXC786437 PGV786428:PGY786437 PQR786428:PQU786437 QAN786428:QAQ786437 QKJ786428:QKM786437 QUF786428:QUI786437 REB786428:REE786437 RNX786428:ROA786437 RXT786428:RXW786437 SHP786428:SHS786437 SRL786428:SRO786437 TBH786428:TBK786437 TLD786428:TLG786437 TUZ786428:TVC786437 UEV786428:UEY786437 UOR786428:UOU786437 UYN786428:UYQ786437 VIJ786428:VIM786437 VSF786428:VSI786437 WCB786428:WCE786437 WLX786428:WMA786437 WVT786428:WVW786437 L851966:O851975 JH851964:JK851973 TD851964:TG851973 ACZ851964:ADC851973 AMV851964:AMY851973 AWR851964:AWU851973 BGN851964:BGQ851973 BQJ851964:BQM851973 CAF851964:CAI851973 CKB851964:CKE851973 CTX851964:CUA851973 DDT851964:DDW851973 DNP851964:DNS851973 DXL851964:DXO851973 EHH851964:EHK851973 ERD851964:ERG851973 FAZ851964:FBC851973 FKV851964:FKY851973 FUR851964:FUU851973 GEN851964:GEQ851973 GOJ851964:GOM851973 GYF851964:GYI851973 HIB851964:HIE851973 HRX851964:HSA851973 IBT851964:IBW851973 ILP851964:ILS851973 IVL851964:IVO851973 JFH851964:JFK851973 JPD851964:JPG851973 JYZ851964:JZC851973 KIV851964:KIY851973 KSR851964:KSU851973 LCN851964:LCQ851973 LMJ851964:LMM851973 LWF851964:LWI851973 MGB851964:MGE851973 MPX851964:MQA851973 MZT851964:MZW851973 NJP851964:NJS851973 NTL851964:NTO851973 ODH851964:ODK851973 OND851964:ONG851973 OWZ851964:OXC851973 PGV851964:PGY851973 PQR851964:PQU851973 QAN851964:QAQ851973 QKJ851964:QKM851973 QUF851964:QUI851973 REB851964:REE851973 RNX851964:ROA851973 RXT851964:RXW851973 SHP851964:SHS851973 SRL851964:SRO851973 TBH851964:TBK851973 TLD851964:TLG851973 TUZ851964:TVC851973 UEV851964:UEY851973 UOR851964:UOU851973 UYN851964:UYQ851973 VIJ851964:VIM851973 VSF851964:VSI851973 WCB851964:WCE851973 WLX851964:WMA851973 WVT851964:WVW851973 L917502:O917511 JH917500:JK917509 TD917500:TG917509 ACZ917500:ADC917509 AMV917500:AMY917509 AWR917500:AWU917509 BGN917500:BGQ917509 BQJ917500:BQM917509 CAF917500:CAI917509 CKB917500:CKE917509 CTX917500:CUA917509 DDT917500:DDW917509 DNP917500:DNS917509 DXL917500:DXO917509 EHH917500:EHK917509 ERD917500:ERG917509 FAZ917500:FBC917509 FKV917500:FKY917509 FUR917500:FUU917509 GEN917500:GEQ917509 GOJ917500:GOM917509 GYF917500:GYI917509 HIB917500:HIE917509 HRX917500:HSA917509 IBT917500:IBW917509 ILP917500:ILS917509 IVL917500:IVO917509 JFH917500:JFK917509 JPD917500:JPG917509 JYZ917500:JZC917509 KIV917500:KIY917509 KSR917500:KSU917509 LCN917500:LCQ917509 LMJ917500:LMM917509 LWF917500:LWI917509 MGB917500:MGE917509 MPX917500:MQA917509 MZT917500:MZW917509 NJP917500:NJS917509 NTL917500:NTO917509 ODH917500:ODK917509 OND917500:ONG917509 OWZ917500:OXC917509 PGV917500:PGY917509 PQR917500:PQU917509 QAN917500:QAQ917509 QKJ917500:QKM917509 QUF917500:QUI917509 REB917500:REE917509 RNX917500:ROA917509 RXT917500:RXW917509 SHP917500:SHS917509 SRL917500:SRO917509 TBH917500:TBK917509 TLD917500:TLG917509 TUZ917500:TVC917509 UEV917500:UEY917509 UOR917500:UOU917509 UYN917500:UYQ917509 VIJ917500:VIM917509 VSF917500:VSI917509 WCB917500:WCE917509 WLX917500:WMA917509 WVT917500:WVW917509 L983038:O983047 JH983036:JK983045 TD983036:TG983045 ACZ983036:ADC983045 AMV983036:AMY983045 AWR983036:AWU983045 BGN983036:BGQ983045 BQJ983036:BQM983045 CAF983036:CAI983045 CKB983036:CKE983045 CTX983036:CUA983045 DDT983036:DDW983045 DNP983036:DNS983045 DXL983036:DXO983045 EHH983036:EHK983045 ERD983036:ERG983045 FAZ983036:FBC983045 FKV983036:FKY983045 FUR983036:FUU983045 GEN983036:GEQ983045 GOJ983036:GOM983045 GYF983036:GYI983045 HIB983036:HIE983045 HRX983036:HSA983045 IBT983036:IBW983045 ILP983036:ILS983045 IVL983036:IVO983045 JFH983036:JFK983045 JPD983036:JPG983045 JYZ983036:JZC983045 KIV983036:KIY983045 KSR983036:KSU983045 LCN983036:LCQ983045 LMJ983036:LMM983045 LWF983036:LWI983045 MGB983036:MGE983045 MPX983036:MQA983045 MZT983036:MZW983045 NJP983036:NJS983045 NTL983036:NTO983045 ODH983036:ODK983045 OND983036:ONG983045 OWZ983036:OXC983045 PGV983036:PGY983045 PQR983036:PQU983045 QAN983036:QAQ983045 QKJ983036:QKM983045 QUF983036:QUI983045 REB983036:REE983045 RNX983036:ROA983045 RXT983036:RXW983045 SHP983036:SHS983045 SRL983036:SRO983045 TBH983036:TBK983045 TLD983036:TLG983045 TUZ983036:TVC983045 UEV983036:UEY983045 UOR983036:UOU983045 UYN983036:UYQ983045 VIJ983036:VIM983045 VSF983036:VSI983045 WCB983036:WCE983045 WLX983036:WMA983045 WVT983036:WVW983045 TUX983229:TVA983238 JH39:JK48 TD39:TG48 ACZ39:ADC48 AMV39:AMY48 AWR39:AWU48 BGN39:BGQ48 BQJ39:BQM48 CAF39:CAI48 CKB39:CKE48 CTX39:CUA48 DDT39:DDW48 DNP39:DNS48 DXL39:DXO48 EHH39:EHK48 ERD39:ERG48 FAZ39:FBC48 FKV39:FKY48 FUR39:FUU48 GEN39:GEQ48 GOJ39:GOM48 GYF39:GYI48 HIB39:HIE48 HRX39:HSA48 IBT39:IBW48 ILP39:ILS48 IVL39:IVO48 JFH39:JFK48 JPD39:JPG48 JYZ39:JZC48 KIV39:KIY48 KSR39:KSU48 LCN39:LCQ48 LMJ39:LMM48 LWF39:LWI48 MGB39:MGE48 MPX39:MQA48 MZT39:MZW48 NJP39:NJS48 NTL39:NTO48 ODH39:ODK48 OND39:ONG48 OWZ39:OXC48 PGV39:PGY48 PQR39:PQU48 QAN39:QAQ48 QKJ39:QKM48 QUF39:QUI48 REB39:REE48 RNX39:ROA48 RXT39:RXW48 SHP39:SHS48 SRL39:SRO48 TBH39:TBK48 TLD39:TLG48 TUZ39:TVC48 UEV39:UEY48 UOR39:UOU48 UYN39:UYQ48 VIJ39:VIM48 VSF39:VSI48 WCB39:WCE48 WLX39:WMA48 WVT39:WVW48 L65547:O65556 JH65545:JK65554 TD65545:TG65554 ACZ65545:ADC65554 AMV65545:AMY65554 AWR65545:AWU65554 BGN65545:BGQ65554 BQJ65545:BQM65554 CAF65545:CAI65554 CKB65545:CKE65554 CTX65545:CUA65554 DDT65545:DDW65554 DNP65545:DNS65554 DXL65545:DXO65554 EHH65545:EHK65554 ERD65545:ERG65554 FAZ65545:FBC65554 FKV65545:FKY65554 FUR65545:FUU65554 GEN65545:GEQ65554 GOJ65545:GOM65554 GYF65545:GYI65554 HIB65545:HIE65554 HRX65545:HSA65554 IBT65545:IBW65554 ILP65545:ILS65554 IVL65545:IVO65554 JFH65545:JFK65554 JPD65545:JPG65554 JYZ65545:JZC65554 KIV65545:KIY65554 KSR65545:KSU65554 LCN65545:LCQ65554 LMJ65545:LMM65554 LWF65545:LWI65554 MGB65545:MGE65554 MPX65545:MQA65554 MZT65545:MZW65554 NJP65545:NJS65554 NTL65545:NTO65554 ODH65545:ODK65554 OND65545:ONG65554 OWZ65545:OXC65554 PGV65545:PGY65554 PQR65545:PQU65554 QAN65545:QAQ65554 QKJ65545:QKM65554 QUF65545:QUI65554 REB65545:REE65554 RNX65545:ROA65554 RXT65545:RXW65554 SHP65545:SHS65554 SRL65545:SRO65554 TBH65545:TBK65554 TLD65545:TLG65554 TUZ65545:TVC65554 UEV65545:UEY65554 UOR65545:UOU65554 UYN65545:UYQ65554 VIJ65545:VIM65554 VSF65545:VSI65554 WCB65545:WCE65554 WLX65545:WMA65554 WVT65545:WVW65554 L131083:O131092 JH131081:JK131090 TD131081:TG131090 ACZ131081:ADC131090 AMV131081:AMY131090 AWR131081:AWU131090 BGN131081:BGQ131090 BQJ131081:BQM131090 CAF131081:CAI131090 CKB131081:CKE131090 CTX131081:CUA131090 DDT131081:DDW131090 DNP131081:DNS131090 DXL131081:DXO131090 EHH131081:EHK131090 ERD131081:ERG131090 FAZ131081:FBC131090 FKV131081:FKY131090 FUR131081:FUU131090 GEN131081:GEQ131090 GOJ131081:GOM131090 GYF131081:GYI131090 HIB131081:HIE131090 HRX131081:HSA131090 IBT131081:IBW131090 ILP131081:ILS131090 IVL131081:IVO131090 JFH131081:JFK131090 JPD131081:JPG131090 JYZ131081:JZC131090 KIV131081:KIY131090 KSR131081:KSU131090 LCN131081:LCQ131090 LMJ131081:LMM131090 LWF131081:LWI131090 MGB131081:MGE131090 MPX131081:MQA131090 MZT131081:MZW131090 NJP131081:NJS131090 NTL131081:NTO131090 ODH131081:ODK131090 OND131081:ONG131090 OWZ131081:OXC131090 PGV131081:PGY131090 PQR131081:PQU131090 QAN131081:QAQ131090 QKJ131081:QKM131090 QUF131081:QUI131090 REB131081:REE131090 RNX131081:ROA131090 RXT131081:RXW131090 SHP131081:SHS131090 SRL131081:SRO131090 TBH131081:TBK131090 TLD131081:TLG131090 TUZ131081:TVC131090 UEV131081:UEY131090 UOR131081:UOU131090 UYN131081:UYQ131090 VIJ131081:VIM131090 VSF131081:VSI131090 WCB131081:WCE131090 WLX131081:WMA131090 WVT131081:WVW131090 L196619:O196628 JH196617:JK196626 TD196617:TG196626 ACZ196617:ADC196626 AMV196617:AMY196626 AWR196617:AWU196626 BGN196617:BGQ196626 BQJ196617:BQM196626 CAF196617:CAI196626 CKB196617:CKE196626 CTX196617:CUA196626 DDT196617:DDW196626 DNP196617:DNS196626 DXL196617:DXO196626 EHH196617:EHK196626 ERD196617:ERG196626 FAZ196617:FBC196626 FKV196617:FKY196626 FUR196617:FUU196626 GEN196617:GEQ196626 GOJ196617:GOM196626 GYF196617:GYI196626 HIB196617:HIE196626 HRX196617:HSA196626 IBT196617:IBW196626 ILP196617:ILS196626 IVL196617:IVO196626 JFH196617:JFK196626 JPD196617:JPG196626 JYZ196617:JZC196626 KIV196617:KIY196626 KSR196617:KSU196626 LCN196617:LCQ196626 LMJ196617:LMM196626 LWF196617:LWI196626 MGB196617:MGE196626 MPX196617:MQA196626 MZT196617:MZW196626 NJP196617:NJS196626 NTL196617:NTO196626 ODH196617:ODK196626 OND196617:ONG196626 OWZ196617:OXC196626 PGV196617:PGY196626 PQR196617:PQU196626 QAN196617:QAQ196626 QKJ196617:QKM196626 QUF196617:QUI196626 REB196617:REE196626 RNX196617:ROA196626 RXT196617:RXW196626 SHP196617:SHS196626 SRL196617:SRO196626 TBH196617:TBK196626 TLD196617:TLG196626 TUZ196617:TVC196626 UEV196617:UEY196626 UOR196617:UOU196626 UYN196617:UYQ196626 VIJ196617:VIM196626 VSF196617:VSI196626 WCB196617:WCE196626 WLX196617:WMA196626 WVT196617:WVW196626 L262155:O262164 JH262153:JK262162 TD262153:TG262162 ACZ262153:ADC262162 AMV262153:AMY262162 AWR262153:AWU262162 BGN262153:BGQ262162 BQJ262153:BQM262162 CAF262153:CAI262162 CKB262153:CKE262162 CTX262153:CUA262162 DDT262153:DDW262162 DNP262153:DNS262162 DXL262153:DXO262162 EHH262153:EHK262162 ERD262153:ERG262162 FAZ262153:FBC262162 FKV262153:FKY262162 FUR262153:FUU262162 GEN262153:GEQ262162 GOJ262153:GOM262162 GYF262153:GYI262162 HIB262153:HIE262162 HRX262153:HSA262162 IBT262153:IBW262162 ILP262153:ILS262162 IVL262153:IVO262162 JFH262153:JFK262162 JPD262153:JPG262162 JYZ262153:JZC262162 KIV262153:KIY262162 KSR262153:KSU262162 LCN262153:LCQ262162 LMJ262153:LMM262162 LWF262153:LWI262162 MGB262153:MGE262162 MPX262153:MQA262162 MZT262153:MZW262162 NJP262153:NJS262162 NTL262153:NTO262162 ODH262153:ODK262162 OND262153:ONG262162 OWZ262153:OXC262162 PGV262153:PGY262162 PQR262153:PQU262162 QAN262153:QAQ262162 QKJ262153:QKM262162 QUF262153:QUI262162 REB262153:REE262162 RNX262153:ROA262162 RXT262153:RXW262162 SHP262153:SHS262162 SRL262153:SRO262162 TBH262153:TBK262162 TLD262153:TLG262162 TUZ262153:TVC262162 UEV262153:UEY262162 UOR262153:UOU262162 UYN262153:UYQ262162 VIJ262153:VIM262162 VSF262153:VSI262162 WCB262153:WCE262162 WLX262153:WMA262162 WVT262153:WVW262162 L327691:O327700 JH327689:JK327698 TD327689:TG327698 ACZ327689:ADC327698 AMV327689:AMY327698 AWR327689:AWU327698 BGN327689:BGQ327698 BQJ327689:BQM327698 CAF327689:CAI327698 CKB327689:CKE327698 CTX327689:CUA327698 DDT327689:DDW327698 DNP327689:DNS327698 DXL327689:DXO327698 EHH327689:EHK327698 ERD327689:ERG327698 FAZ327689:FBC327698 FKV327689:FKY327698 FUR327689:FUU327698 GEN327689:GEQ327698 GOJ327689:GOM327698 GYF327689:GYI327698 HIB327689:HIE327698 HRX327689:HSA327698 IBT327689:IBW327698 ILP327689:ILS327698 IVL327689:IVO327698 JFH327689:JFK327698 JPD327689:JPG327698 JYZ327689:JZC327698 KIV327689:KIY327698 KSR327689:KSU327698 LCN327689:LCQ327698 LMJ327689:LMM327698 LWF327689:LWI327698 MGB327689:MGE327698 MPX327689:MQA327698 MZT327689:MZW327698 NJP327689:NJS327698 NTL327689:NTO327698 ODH327689:ODK327698 OND327689:ONG327698 OWZ327689:OXC327698 PGV327689:PGY327698 PQR327689:PQU327698 QAN327689:QAQ327698 QKJ327689:QKM327698 QUF327689:QUI327698 REB327689:REE327698 RNX327689:ROA327698 RXT327689:RXW327698 SHP327689:SHS327698 SRL327689:SRO327698 TBH327689:TBK327698 TLD327689:TLG327698 TUZ327689:TVC327698 UEV327689:UEY327698 UOR327689:UOU327698 UYN327689:UYQ327698 VIJ327689:VIM327698 VSF327689:VSI327698 WCB327689:WCE327698 WLX327689:WMA327698 WVT327689:WVW327698 L393227:O393236 JH393225:JK393234 TD393225:TG393234 ACZ393225:ADC393234 AMV393225:AMY393234 AWR393225:AWU393234 BGN393225:BGQ393234 BQJ393225:BQM393234 CAF393225:CAI393234 CKB393225:CKE393234 CTX393225:CUA393234 DDT393225:DDW393234 DNP393225:DNS393234 DXL393225:DXO393234 EHH393225:EHK393234 ERD393225:ERG393234 FAZ393225:FBC393234 FKV393225:FKY393234 FUR393225:FUU393234 GEN393225:GEQ393234 GOJ393225:GOM393234 GYF393225:GYI393234 HIB393225:HIE393234 HRX393225:HSA393234 IBT393225:IBW393234 ILP393225:ILS393234 IVL393225:IVO393234 JFH393225:JFK393234 JPD393225:JPG393234 JYZ393225:JZC393234 KIV393225:KIY393234 KSR393225:KSU393234 LCN393225:LCQ393234 LMJ393225:LMM393234 LWF393225:LWI393234 MGB393225:MGE393234 MPX393225:MQA393234 MZT393225:MZW393234 NJP393225:NJS393234 NTL393225:NTO393234 ODH393225:ODK393234 OND393225:ONG393234 OWZ393225:OXC393234 PGV393225:PGY393234 PQR393225:PQU393234 QAN393225:QAQ393234 QKJ393225:QKM393234 QUF393225:QUI393234 REB393225:REE393234 RNX393225:ROA393234 RXT393225:RXW393234 SHP393225:SHS393234 SRL393225:SRO393234 TBH393225:TBK393234 TLD393225:TLG393234 TUZ393225:TVC393234 UEV393225:UEY393234 UOR393225:UOU393234 UYN393225:UYQ393234 VIJ393225:VIM393234 VSF393225:VSI393234 WCB393225:WCE393234 WLX393225:WMA393234 WVT393225:WVW393234 L458763:O458772 JH458761:JK458770 TD458761:TG458770 ACZ458761:ADC458770 AMV458761:AMY458770 AWR458761:AWU458770 BGN458761:BGQ458770 BQJ458761:BQM458770 CAF458761:CAI458770 CKB458761:CKE458770 CTX458761:CUA458770 DDT458761:DDW458770 DNP458761:DNS458770 DXL458761:DXO458770 EHH458761:EHK458770 ERD458761:ERG458770 FAZ458761:FBC458770 FKV458761:FKY458770 FUR458761:FUU458770 GEN458761:GEQ458770 GOJ458761:GOM458770 GYF458761:GYI458770 HIB458761:HIE458770 HRX458761:HSA458770 IBT458761:IBW458770 ILP458761:ILS458770 IVL458761:IVO458770 JFH458761:JFK458770 JPD458761:JPG458770 JYZ458761:JZC458770 KIV458761:KIY458770 KSR458761:KSU458770 LCN458761:LCQ458770 LMJ458761:LMM458770 LWF458761:LWI458770 MGB458761:MGE458770 MPX458761:MQA458770 MZT458761:MZW458770 NJP458761:NJS458770 NTL458761:NTO458770 ODH458761:ODK458770 OND458761:ONG458770 OWZ458761:OXC458770 PGV458761:PGY458770 PQR458761:PQU458770 QAN458761:QAQ458770 QKJ458761:QKM458770 QUF458761:QUI458770 REB458761:REE458770 RNX458761:ROA458770 RXT458761:RXW458770 SHP458761:SHS458770 SRL458761:SRO458770 TBH458761:TBK458770 TLD458761:TLG458770 TUZ458761:TVC458770 UEV458761:UEY458770 UOR458761:UOU458770 UYN458761:UYQ458770 VIJ458761:VIM458770 VSF458761:VSI458770 WCB458761:WCE458770 WLX458761:WMA458770 WVT458761:WVW458770 L524299:O524308 JH524297:JK524306 TD524297:TG524306 ACZ524297:ADC524306 AMV524297:AMY524306 AWR524297:AWU524306 BGN524297:BGQ524306 BQJ524297:BQM524306 CAF524297:CAI524306 CKB524297:CKE524306 CTX524297:CUA524306 DDT524297:DDW524306 DNP524297:DNS524306 DXL524297:DXO524306 EHH524297:EHK524306 ERD524297:ERG524306 FAZ524297:FBC524306 FKV524297:FKY524306 FUR524297:FUU524306 GEN524297:GEQ524306 GOJ524297:GOM524306 GYF524297:GYI524306 HIB524297:HIE524306 HRX524297:HSA524306 IBT524297:IBW524306 ILP524297:ILS524306 IVL524297:IVO524306 JFH524297:JFK524306 JPD524297:JPG524306 JYZ524297:JZC524306 KIV524297:KIY524306 KSR524297:KSU524306 LCN524297:LCQ524306 LMJ524297:LMM524306 LWF524297:LWI524306 MGB524297:MGE524306 MPX524297:MQA524306 MZT524297:MZW524306 NJP524297:NJS524306 NTL524297:NTO524306 ODH524297:ODK524306 OND524297:ONG524306 OWZ524297:OXC524306 PGV524297:PGY524306 PQR524297:PQU524306 QAN524297:QAQ524306 QKJ524297:QKM524306 QUF524297:QUI524306 REB524297:REE524306 RNX524297:ROA524306 RXT524297:RXW524306 SHP524297:SHS524306 SRL524297:SRO524306 TBH524297:TBK524306 TLD524297:TLG524306 TUZ524297:TVC524306 UEV524297:UEY524306 UOR524297:UOU524306 UYN524297:UYQ524306 VIJ524297:VIM524306 VSF524297:VSI524306 WCB524297:WCE524306 WLX524297:WMA524306 WVT524297:WVW524306 L589835:O589844 JH589833:JK589842 TD589833:TG589842 ACZ589833:ADC589842 AMV589833:AMY589842 AWR589833:AWU589842 BGN589833:BGQ589842 BQJ589833:BQM589842 CAF589833:CAI589842 CKB589833:CKE589842 CTX589833:CUA589842 DDT589833:DDW589842 DNP589833:DNS589842 DXL589833:DXO589842 EHH589833:EHK589842 ERD589833:ERG589842 FAZ589833:FBC589842 FKV589833:FKY589842 FUR589833:FUU589842 GEN589833:GEQ589842 GOJ589833:GOM589842 GYF589833:GYI589842 HIB589833:HIE589842 HRX589833:HSA589842 IBT589833:IBW589842 ILP589833:ILS589842 IVL589833:IVO589842 JFH589833:JFK589842 JPD589833:JPG589842 JYZ589833:JZC589842 KIV589833:KIY589842 KSR589833:KSU589842 LCN589833:LCQ589842 LMJ589833:LMM589842 LWF589833:LWI589842 MGB589833:MGE589842 MPX589833:MQA589842 MZT589833:MZW589842 NJP589833:NJS589842 NTL589833:NTO589842 ODH589833:ODK589842 OND589833:ONG589842 OWZ589833:OXC589842 PGV589833:PGY589842 PQR589833:PQU589842 QAN589833:QAQ589842 QKJ589833:QKM589842 QUF589833:QUI589842 REB589833:REE589842 RNX589833:ROA589842 RXT589833:RXW589842 SHP589833:SHS589842 SRL589833:SRO589842 TBH589833:TBK589842 TLD589833:TLG589842 TUZ589833:TVC589842 UEV589833:UEY589842 UOR589833:UOU589842 UYN589833:UYQ589842 VIJ589833:VIM589842 VSF589833:VSI589842 WCB589833:WCE589842 WLX589833:WMA589842 WVT589833:WVW589842 L655371:O655380 JH655369:JK655378 TD655369:TG655378 ACZ655369:ADC655378 AMV655369:AMY655378 AWR655369:AWU655378 BGN655369:BGQ655378 BQJ655369:BQM655378 CAF655369:CAI655378 CKB655369:CKE655378 CTX655369:CUA655378 DDT655369:DDW655378 DNP655369:DNS655378 DXL655369:DXO655378 EHH655369:EHK655378 ERD655369:ERG655378 FAZ655369:FBC655378 FKV655369:FKY655378 FUR655369:FUU655378 GEN655369:GEQ655378 GOJ655369:GOM655378 GYF655369:GYI655378 HIB655369:HIE655378 HRX655369:HSA655378 IBT655369:IBW655378 ILP655369:ILS655378 IVL655369:IVO655378 JFH655369:JFK655378 JPD655369:JPG655378 JYZ655369:JZC655378 KIV655369:KIY655378 KSR655369:KSU655378 LCN655369:LCQ655378 LMJ655369:LMM655378 LWF655369:LWI655378 MGB655369:MGE655378 MPX655369:MQA655378 MZT655369:MZW655378 NJP655369:NJS655378 NTL655369:NTO655378 ODH655369:ODK655378 OND655369:ONG655378 OWZ655369:OXC655378 PGV655369:PGY655378 PQR655369:PQU655378 QAN655369:QAQ655378 QKJ655369:QKM655378 QUF655369:QUI655378 REB655369:REE655378 RNX655369:ROA655378 RXT655369:RXW655378 SHP655369:SHS655378 SRL655369:SRO655378 TBH655369:TBK655378 TLD655369:TLG655378 TUZ655369:TVC655378 UEV655369:UEY655378 UOR655369:UOU655378 UYN655369:UYQ655378 VIJ655369:VIM655378 VSF655369:VSI655378 WCB655369:WCE655378 WLX655369:WMA655378 WVT655369:WVW655378 L720907:O720916 JH720905:JK720914 TD720905:TG720914 ACZ720905:ADC720914 AMV720905:AMY720914 AWR720905:AWU720914 BGN720905:BGQ720914 BQJ720905:BQM720914 CAF720905:CAI720914 CKB720905:CKE720914 CTX720905:CUA720914 DDT720905:DDW720914 DNP720905:DNS720914 DXL720905:DXO720914 EHH720905:EHK720914 ERD720905:ERG720914 FAZ720905:FBC720914 FKV720905:FKY720914 FUR720905:FUU720914 GEN720905:GEQ720914 GOJ720905:GOM720914 GYF720905:GYI720914 HIB720905:HIE720914 HRX720905:HSA720914 IBT720905:IBW720914 ILP720905:ILS720914 IVL720905:IVO720914 JFH720905:JFK720914 JPD720905:JPG720914 JYZ720905:JZC720914 KIV720905:KIY720914 KSR720905:KSU720914 LCN720905:LCQ720914 LMJ720905:LMM720914 LWF720905:LWI720914 MGB720905:MGE720914 MPX720905:MQA720914 MZT720905:MZW720914 NJP720905:NJS720914 NTL720905:NTO720914 ODH720905:ODK720914 OND720905:ONG720914 OWZ720905:OXC720914 PGV720905:PGY720914 PQR720905:PQU720914 QAN720905:QAQ720914 QKJ720905:QKM720914 QUF720905:QUI720914 REB720905:REE720914 RNX720905:ROA720914 RXT720905:RXW720914 SHP720905:SHS720914 SRL720905:SRO720914 TBH720905:TBK720914 TLD720905:TLG720914 TUZ720905:TVC720914 UEV720905:UEY720914 UOR720905:UOU720914 UYN720905:UYQ720914 VIJ720905:VIM720914 VSF720905:VSI720914 WCB720905:WCE720914 WLX720905:WMA720914 WVT720905:WVW720914 L786443:O786452 JH786441:JK786450 TD786441:TG786450 ACZ786441:ADC786450 AMV786441:AMY786450 AWR786441:AWU786450 BGN786441:BGQ786450 BQJ786441:BQM786450 CAF786441:CAI786450 CKB786441:CKE786450 CTX786441:CUA786450 DDT786441:DDW786450 DNP786441:DNS786450 DXL786441:DXO786450 EHH786441:EHK786450 ERD786441:ERG786450 FAZ786441:FBC786450 FKV786441:FKY786450 FUR786441:FUU786450 GEN786441:GEQ786450 GOJ786441:GOM786450 GYF786441:GYI786450 HIB786441:HIE786450 HRX786441:HSA786450 IBT786441:IBW786450 ILP786441:ILS786450 IVL786441:IVO786450 JFH786441:JFK786450 JPD786441:JPG786450 JYZ786441:JZC786450 KIV786441:KIY786450 KSR786441:KSU786450 LCN786441:LCQ786450 LMJ786441:LMM786450 LWF786441:LWI786450 MGB786441:MGE786450 MPX786441:MQA786450 MZT786441:MZW786450 NJP786441:NJS786450 NTL786441:NTO786450 ODH786441:ODK786450 OND786441:ONG786450 OWZ786441:OXC786450 PGV786441:PGY786450 PQR786441:PQU786450 QAN786441:QAQ786450 QKJ786441:QKM786450 QUF786441:QUI786450 REB786441:REE786450 RNX786441:ROA786450 RXT786441:RXW786450 SHP786441:SHS786450 SRL786441:SRO786450 TBH786441:TBK786450 TLD786441:TLG786450 TUZ786441:TVC786450 UEV786441:UEY786450 UOR786441:UOU786450 UYN786441:UYQ786450 VIJ786441:VIM786450 VSF786441:VSI786450 WCB786441:WCE786450 WLX786441:WMA786450 WVT786441:WVW786450 L851979:O851988 JH851977:JK851986 TD851977:TG851986 ACZ851977:ADC851986 AMV851977:AMY851986 AWR851977:AWU851986 BGN851977:BGQ851986 BQJ851977:BQM851986 CAF851977:CAI851986 CKB851977:CKE851986 CTX851977:CUA851986 DDT851977:DDW851986 DNP851977:DNS851986 DXL851977:DXO851986 EHH851977:EHK851986 ERD851977:ERG851986 FAZ851977:FBC851986 FKV851977:FKY851986 FUR851977:FUU851986 GEN851977:GEQ851986 GOJ851977:GOM851986 GYF851977:GYI851986 HIB851977:HIE851986 HRX851977:HSA851986 IBT851977:IBW851986 ILP851977:ILS851986 IVL851977:IVO851986 JFH851977:JFK851986 JPD851977:JPG851986 JYZ851977:JZC851986 KIV851977:KIY851986 KSR851977:KSU851986 LCN851977:LCQ851986 LMJ851977:LMM851986 LWF851977:LWI851986 MGB851977:MGE851986 MPX851977:MQA851986 MZT851977:MZW851986 NJP851977:NJS851986 NTL851977:NTO851986 ODH851977:ODK851986 OND851977:ONG851986 OWZ851977:OXC851986 PGV851977:PGY851986 PQR851977:PQU851986 QAN851977:QAQ851986 QKJ851977:QKM851986 QUF851977:QUI851986 REB851977:REE851986 RNX851977:ROA851986 RXT851977:RXW851986 SHP851977:SHS851986 SRL851977:SRO851986 TBH851977:TBK851986 TLD851977:TLG851986 TUZ851977:TVC851986 UEV851977:UEY851986 UOR851977:UOU851986 UYN851977:UYQ851986 VIJ851977:VIM851986 VSF851977:VSI851986 WCB851977:WCE851986 WLX851977:WMA851986 WVT851977:WVW851986 L917515:O917524 JH917513:JK917522 TD917513:TG917522 ACZ917513:ADC917522 AMV917513:AMY917522 AWR917513:AWU917522 BGN917513:BGQ917522 BQJ917513:BQM917522 CAF917513:CAI917522 CKB917513:CKE917522 CTX917513:CUA917522 DDT917513:DDW917522 DNP917513:DNS917522 DXL917513:DXO917522 EHH917513:EHK917522 ERD917513:ERG917522 FAZ917513:FBC917522 FKV917513:FKY917522 FUR917513:FUU917522 GEN917513:GEQ917522 GOJ917513:GOM917522 GYF917513:GYI917522 HIB917513:HIE917522 HRX917513:HSA917522 IBT917513:IBW917522 ILP917513:ILS917522 IVL917513:IVO917522 JFH917513:JFK917522 JPD917513:JPG917522 JYZ917513:JZC917522 KIV917513:KIY917522 KSR917513:KSU917522 LCN917513:LCQ917522 LMJ917513:LMM917522 LWF917513:LWI917522 MGB917513:MGE917522 MPX917513:MQA917522 MZT917513:MZW917522 NJP917513:NJS917522 NTL917513:NTO917522 ODH917513:ODK917522 OND917513:ONG917522 OWZ917513:OXC917522 PGV917513:PGY917522 PQR917513:PQU917522 QAN917513:QAQ917522 QKJ917513:QKM917522 QUF917513:QUI917522 REB917513:REE917522 RNX917513:ROA917522 RXT917513:RXW917522 SHP917513:SHS917522 SRL917513:SRO917522 TBH917513:TBK917522 TLD917513:TLG917522 TUZ917513:TVC917522 UEV917513:UEY917522 UOR917513:UOU917522 UYN917513:UYQ917522 VIJ917513:VIM917522 VSF917513:VSI917522 WCB917513:WCE917522 WLX917513:WMA917522 WVT917513:WVW917522 L983051:O983060 JH983049:JK983058 TD983049:TG983058 ACZ983049:ADC983058 AMV983049:AMY983058 AWR983049:AWU983058 BGN983049:BGQ983058 BQJ983049:BQM983058 CAF983049:CAI983058 CKB983049:CKE983058 CTX983049:CUA983058 DDT983049:DDW983058 DNP983049:DNS983058 DXL983049:DXO983058 EHH983049:EHK983058 ERD983049:ERG983058 FAZ983049:FBC983058 FKV983049:FKY983058 FUR983049:FUU983058 GEN983049:GEQ983058 GOJ983049:GOM983058 GYF983049:GYI983058 HIB983049:HIE983058 HRX983049:HSA983058 IBT983049:IBW983058 ILP983049:ILS983058 IVL983049:IVO983058 JFH983049:JFK983058 JPD983049:JPG983058 JYZ983049:JZC983058 KIV983049:KIY983058 KSR983049:KSU983058 LCN983049:LCQ983058 LMJ983049:LMM983058 LWF983049:LWI983058 MGB983049:MGE983058 MPX983049:MQA983058 MZT983049:MZW983058 NJP983049:NJS983058 NTL983049:NTO983058 ODH983049:ODK983058 OND983049:ONG983058 OWZ983049:OXC983058 PGV983049:PGY983058 PQR983049:PQU983058 QAN983049:QAQ983058 QKJ983049:QKM983058 QUF983049:QUI983058 REB983049:REE983058 RNX983049:ROA983058 RXT983049:RXW983058 SHP983049:SHS983058 SRL983049:SRO983058 TBH983049:TBK983058 TLD983049:TLG983058 TUZ983049:TVC983058 UEV983049:UEY983058 UOR983049:UOU983058 UYN983049:UYQ983058 VIJ983049:VIM983058 VSF983049:VSI983058 WCB983049:WCE983058 WLX983049:WMA983058 WVT983049:WVW983058 UET983229:UEW983238 JH140:JK149 TD140:TG149 ACZ140:ADC149 AMV140:AMY149 AWR140:AWU149 BGN140:BGQ149 BQJ140:BQM149 CAF140:CAI149 CKB140:CKE149 CTX140:CUA149 DDT140:DDW149 DNP140:DNS149 DXL140:DXO149 EHH140:EHK149 ERD140:ERG149 FAZ140:FBC149 FKV140:FKY149 FUR140:FUU149 GEN140:GEQ149 GOJ140:GOM149 GYF140:GYI149 HIB140:HIE149 HRX140:HSA149 IBT140:IBW149 ILP140:ILS149 IVL140:IVO149 JFH140:JFK149 JPD140:JPG149 JYZ140:JZC149 KIV140:KIY149 KSR140:KSU149 LCN140:LCQ149 LMJ140:LMM149 LWF140:LWI149 MGB140:MGE149 MPX140:MQA149 MZT140:MZW149 NJP140:NJS149 NTL140:NTO149 ODH140:ODK149 OND140:ONG149 OWZ140:OXC149 PGV140:PGY149 PQR140:PQU149 QAN140:QAQ149 QKJ140:QKM149 QUF140:QUI149 REB140:REE149 RNX140:ROA149 RXT140:RXW149 SHP140:SHS149 SRL140:SRO149 TBH140:TBK149 TLD140:TLG149 TUZ140:TVC149 UEV140:UEY149 UOR140:UOU149 UYN140:UYQ149 VIJ140:VIM149 VSF140:VSI149 WCB140:WCE149 WLX140:WMA149 WVT140:WVW149 L65628:O65637 JH65626:JK65635 TD65626:TG65635 ACZ65626:ADC65635 AMV65626:AMY65635 AWR65626:AWU65635 BGN65626:BGQ65635 BQJ65626:BQM65635 CAF65626:CAI65635 CKB65626:CKE65635 CTX65626:CUA65635 DDT65626:DDW65635 DNP65626:DNS65635 DXL65626:DXO65635 EHH65626:EHK65635 ERD65626:ERG65635 FAZ65626:FBC65635 FKV65626:FKY65635 FUR65626:FUU65635 GEN65626:GEQ65635 GOJ65626:GOM65635 GYF65626:GYI65635 HIB65626:HIE65635 HRX65626:HSA65635 IBT65626:IBW65635 ILP65626:ILS65635 IVL65626:IVO65635 JFH65626:JFK65635 JPD65626:JPG65635 JYZ65626:JZC65635 KIV65626:KIY65635 KSR65626:KSU65635 LCN65626:LCQ65635 LMJ65626:LMM65635 LWF65626:LWI65635 MGB65626:MGE65635 MPX65626:MQA65635 MZT65626:MZW65635 NJP65626:NJS65635 NTL65626:NTO65635 ODH65626:ODK65635 OND65626:ONG65635 OWZ65626:OXC65635 PGV65626:PGY65635 PQR65626:PQU65635 QAN65626:QAQ65635 QKJ65626:QKM65635 QUF65626:QUI65635 REB65626:REE65635 RNX65626:ROA65635 RXT65626:RXW65635 SHP65626:SHS65635 SRL65626:SRO65635 TBH65626:TBK65635 TLD65626:TLG65635 TUZ65626:TVC65635 UEV65626:UEY65635 UOR65626:UOU65635 UYN65626:UYQ65635 VIJ65626:VIM65635 VSF65626:VSI65635 WCB65626:WCE65635 WLX65626:WMA65635 WVT65626:WVW65635 L131164:O131173 JH131162:JK131171 TD131162:TG131171 ACZ131162:ADC131171 AMV131162:AMY131171 AWR131162:AWU131171 BGN131162:BGQ131171 BQJ131162:BQM131171 CAF131162:CAI131171 CKB131162:CKE131171 CTX131162:CUA131171 DDT131162:DDW131171 DNP131162:DNS131171 DXL131162:DXO131171 EHH131162:EHK131171 ERD131162:ERG131171 FAZ131162:FBC131171 FKV131162:FKY131171 FUR131162:FUU131171 GEN131162:GEQ131171 GOJ131162:GOM131171 GYF131162:GYI131171 HIB131162:HIE131171 HRX131162:HSA131171 IBT131162:IBW131171 ILP131162:ILS131171 IVL131162:IVO131171 JFH131162:JFK131171 JPD131162:JPG131171 JYZ131162:JZC131171 KIV131162:KIY131171 KSR131162:KSU131171 LCN131162:LCQ131171 LMJ131162:LMM131171 LWF131162:LWI131171 MGB131162:MGE131171 MPX131162:MQA131171 MZT131162:MZW131171 NJP131162:NJS131171 NTL131162:NTO131171 ODH131162:ODK131171 OND131162:ONG131171 OWZ131162:OXC131171 PGV131162:PGY131171 PQR131162:PQU131171 QAN131162:QAQ131171 QKJ131162:QKM131171 QUF131162:QUI131171 REB131162:REE131171 RNX131162:ROA131171 RXT131162:RXW131171 SHP131162:SHS131171 SRL131162:SRO131171 TBH131162:TBK131171 TLD131162:TLG131171 TUZ131162:TVC131171 UEV131162:UEY131171 UOR131162:UOU131171 UYN131162:UYQ131171 VIJ131162:VIM131171 VSF131162:VSI131171 WCB131162:WCE131171 WLX131162:WMA131171 WVT131162:WVW131171 L196700:O196709 JH196698:JK196707 TD196698:TG196707 ACZ196698:ADC196707 AMV196698:AMY196707 AWR196698:AWU196707 BGN196698:BGQ196707 BQJ196698:BQM196707 CAF196698:CAI196707 CKB196698:CKE196707 CTX196698:CUA196707 DDT196698:DDW196707 DNP196698:DNS196707 DXL196698:DXO196707 EHH196698:EHK196707 ERD196698:ERG196707 FAZ196698:FBC196707 FKV196698:FKY196707 FUR196698:FUU196707 GEN196698:GEQ196707 GOJ196698:GOM196707 GYF196698:GYI196707 HIB196698:HIE196707 HRX196698:HSA196707 IBT196698:IBW196707 ILP196698:ILS196707 IVL196698:IVO196707 JFH196698:JFK196707 JPD196698:JPG196707 JYZ196698:JZC196707 KIV196698:KIY196707 KSR196698:KSU196707 LCN196698:LCQ196707 LMJ196698:LMM196707 LWF196698:LWI196707 MGB196698:MGE196707 MPX196698:MQA196707 MZT196698:MZW196707 NJP196698:NJS196707 NTL196698:NTO196707 ODH196698:ODK196707 OND196698:ONG196707 OWZ196698:OXC196707 PGV196698:PGY196707 PQR196698:PQU196707 QAN196698:QAQ196707 QKJ196698:QKM196707 QUF196698:QUI196707 REB196698:REE196707 RNX196698:ROA196707 RXT196698:RXW196707 SHP196698:SHS196707 SRL196698:SRO196707 TBH196698:TBK196707 TLD196698:TLG196707 TUZ196698:TVC196707 UEV196698:UEY196707 UOR196698:UOU196707 UYN196698:UYQ196707 VIJ196698:VIM196707 VSF196698:VSI196707 WCB196698:WCE196707 WLX196698:WMA196707 WVT196698:WVW196707 L262236:O262245 JH262234:JK262243 TD262234:TG262243 ACZ262234:ADC262243 AMV262234:AMY262243 AWR262234:AWU262243 BGN262234:BGQ262243 BQJ262234:BQM262243 CAF262234:CAI262243 CKB262234:CKE262243 CTX262234:CUA262243 DDT262234:DDW262243 DNP262234:DNS262243 DXL262234:DXO262243 EHH262234:EHK262243 ERD262234:ERG262243 FAZ262234:FBC262243 FKV262234:FKY262243 FUR262234:FUU262243 GEN262234:GEQ262243 GOJ262234:GOM262243 GYF262234:GYI262243 HIB262234:HIE262243 HRX262234:HSA262243 IBT262234:IBW262243 ILP262234:ILS262243 IVL262234:IVO262243 JFH262234:JFK262243 JPD262234:JPG262243 JYZ262234:JZC262243 KIV262234:KIY262243 KSR262234:KSU262243 LCN262234:LCQ262243 LMJ262234:LMM262243 LWF262234:LWI262243 MGB262234:MGE262243 MPX262234:MQA262243 MZT262234:MZW262243 NJP262234:NJS262243 NTL262234:NTO262243 ODH262234:ODK262243 OND262234:ONG262243 OWZ262234:OXC262243 PGV262234:PGY262243 PQR262234:PQU262243 QAN262234:QAQ262243 QKJ262234:QKM262243 QUF262234:QUI262243 REB262234:REE262243 RNX262234:ROA262243 RXT262234:RXW262243 SHP262234:SHS262243 SRL262234:SRO262243 TBH262234:TBK262243 TLD262234:TLG262243 TUZ262234:TVC262243 UEV262234:UEY262243 UOR262234:UOU262243 UYN262234:UYQ262243 VIJ262234:VIM262243 VSF262234:VSI262243 WCB262234:WCE262243 WLX262234:WMA262243 WVT262234:WVW262243 L327772:O327781 JH327770:JK327779 TD327770:TG327779 ACZ327770:ADC327779 AMV327770:AMY327779 AWR327770:AWU327779 BGN327770:BGQ327779 BQJ327770:BQM327779 CAF327770:CAI327779 CKB327770:CKE327779 CTX327770:CUA327779 DDT327770:DDW327779 DNP327770:DNS327779 DXL327770:DXO327779 EHH327770:EHK327779 ERD327770:ERG327779 FAZ327770:FBC327779 FKV327770:FKY327779 FUR327770:FUU327779 GEN327770:GEQ327779 GOJ327770:GOM327779 GYF327770:GYI327779 HIB327770:HIE327779 HRX327770:HSA327779 IBT327770:IBW327779 ILP327770:ILS327779 IVL327770:IVO327779 JFH327770:JFK327779 JPD327770:JPG327779 JYZ327770:JZC327779 KIV327770:KIY327779 KSR327770:KSU327779 LCN327770:LCQ327779 LMJ327770:LMM327779 LWF327770:LWI327779 MGB327770:MGE327779 MPX327770:MQA327779 MZT327770:MZW327779 NJP327770:NJS327779 NTL327770:NTO327779 ODH327770:ODK327779 OND327770:ONG327779 OWZ327770:OXC327779 PGV327770:PGY327779 PQR327770:PQU327779 QAN327770:QAQ327779 QKJ327770:QKM327779 QUF327770:QUI327779 REB327770:REE327779 RNX327770:ROA327779 RXT327770:RXW327779 SHP327770:SHS327779 SRL327770:SRO327779 TBH327770:TBK327779 TLD327770:TLG327779 TUZ327770:TVC327779 UEV327770:UEY327779 UOR327770:UOU327779 UYN327770:UYQ327779 VIJ327770:VIM327779 VSF327770:VSI327779 WCB327770:WCE327779 WLX327770:WMA327779 WVT327770:WVW327779 L393308:O393317 JH393306:JK393315 TD393306:TG393315 ACZ393306:ADC393315 AMV393306:AMY393315 AWR393306:AWU393315 BGN393306:BGQ393315 BQJ393306:BQM393315 CAF393306:CAI393315 CKB393306:CKE393315 CTX393306:CUA393315 DDT393306:DDW393315 DNP393306:DNS393315 DXL393306:DXO393315 EHH393306:EHK393315 ERD393306:ERG393315 FAZ393306:FBC393315 FKV393306:FKY393315 FUR393306:FUU393315 GEN393306:GEQ393315 GOJ393306:GOM393315 GYF393306:GYI393315 HIB393306:HIE393315 HRX393306:HSA393315 IBT393306:IBW393315 ILP393306:ILS393315 IVL393306:IVO393315 JFH393306:JFK393315 JPD393306:JPG393315 JYZ393306:JZC393315 KIV393306:KIY393315 KSR393306:KSU393315 LCN393306:LCQ393315 LMJ393306:LMM393315 LWF393306:LWI393315 MGB393306:MGE393315 MPX393306:MQA393315 MZT393306:MZW393315 NJP393306:NJS393315 NTL393306:NTO393315 ODH393306:ODK393315 OND393306:ONG393315 OWZ393306:OXC393315 PGV393306:PGY393315 PQR393306:PQU393315 QAN393306:QAQ393315 QKJ393306:QKM393315 QUF393306:QUI393315 REB393306:REE393315 RNX393306:ROA393315 RXT393306:RXW393315 SHP393306:SHS393315 SRL393306:SRO393315 TBH393306:TBK393315 TLD393306:TLG393315 TUZ393306:TVC393315 UEV393306:UEY393315 UOR393306:UOU393315 UYN393306:UYQ393315 VIJ393306:VIM393315 VSF393306:VSI393315 WCB393306:WCE393315 WLX393306:WMA393315 WVT393306:WVW393315 L458844:O458853 JH458842:JK458851 TD458842:TG458851 ACZ458842:ADC458851 AMV458842:AMY458851 AWR458842:AWU458851 BGN458842:BGQ458851 BQJ458842:BQM458851 CAF458842:CAI458851 CKB458842:CKE458851 CTX458842:CUA458851 DDT458842:DDW458851 DNP458842:DNS458851 DXL458842:DXO458851 EHH458842:EHK458851 ERD458842:ERG458851 FAZ458842:FBC458851 FKV458842:FKY458851 FUR458842:FUU458851 GEN458842:GEQ458851 GOJ458842:GOM458851 GYF458842:GYI458851 HIB458842:HIE458851 HRX458842:HSA458851 IBT458842:IBW458851 ILP458842:ILS458851 IVL458842:IVO458851 JFH458842:JFK458851 JPD458842:JPG458851 JYZ458842:JZC458851 KIV458842:KIY458851 KSR458842:KSU458851 LCN458842:LCQ458851 LMJ458842:LMM458851 LWF458842:LWI458851 MGB458842:MGE458851 MPX458842:MQA458851 MZT458842:MZW458851 NJP458842:NJS458851 NTL458842:NTO458851 ODH458842:ODK458851 OND458842:ONG458851 OWZ458842:OXC458851 PGV458842:PGY458851 PQR458842:PQU458851 QAN458842:QAQ458851 QKJ458842:QKM458851 QUF458842:QUI458851 REB458842:REE458851 RNX458842:ROA458851 RXT458842:RXW458851 SHP458842:SHS458851 SRL458842:SRO458851 TBH458842:TBK458851 TLD458842:TLG458851 TUZ458842:TVC458851 UEV458842:UEY458851 UOR458842:UOU458851 UYN458842:UYQ458851 VIJ458842:VIM458851 VSF458842:VSI458851 WCB458842:WCE458851 WLX458842:WMA458851 WVT458842:WVW458851 L524380:O524389 JH524378:JK524387 TD524378:TG524387 ACZ524378:ADC524387 AMV524378:AMY524387 AWR524378:AWU524387 BGN524378:BGQ524387 BQJ524378:BQM524387 CAF524378:CAI524387 CKB524378:CKE524387 CTX524378:CUA524387 DDT524378:DDW524387 DNP524378:DNS524387 DXL524378:DXO524387 EHH524378:EHK524387 ERD524378:ERG524387 FAZ524378:FBC524387 FKV524378:FKY524387 FUR524378:FUU524387 GEN524378:GEQ524387 GOJ524378:GOM524387 GYF524378:GYI524387 HIB524378:HIE524387 HRX524378:HSA524387 IBT524378:IBW524387 ILP524378:ILS524387 IVL524378:IVO524387 JFH524378:JFK524387 JPD524378:JPG524387 JYZ524378:JZC524387 KIV524378:KIY524387 KSR524378:KSU524387 LCN524378:LCQ524387 LMJ524378:LMM524387 LWF524378:LWI524387 MGB524378:MGE524387 MPX524378:MQA524387 MZT524378:MZW524387 NJP524378:NJS524387 NTL524378:NTO524387 ODH524378:ODK524387 OND524378:ONG524387 OWZ524378:OXC524387 PGV524378:PGY524387 PQR524378:PQU524387 QAN524378:QAQ524387 QKJ524378:QKM524387 QUF524378:QUI524387 REB524378:REE524387 RNX524378:ROA524387 RXT524378:RXW524387 SHP524378:SHS524387 SRL524378:SRO524387 TBH524378:TBK524387 TLD524378:TLG524387 TUZ524378:TVC524387 UEV524378:UEY524387 UOR524378:UOU524387 UYN524378:UYQ524387 VIJ524378:VIM524387 VSF524378:VSI524387 WCB524378:WCE524387 WLX524378:WMA524387 WVT524378:WVW524387 L589916:O589925 JH589914:JK589923 TD589914:TG589923 ACZ589914:ADC589923 AMV589914:AMY589923 AWR589914:AWU589923 BGN589914:BGQ589923 BQJ589914:BQM589923 CAF589914:CAI589923 CKB589914:CKE589923 CTX589914:CUA589923 DDT589914:DDW589923 DNP589914:DNS589923 DXL589914:DXO589923 EHH589914:EHK589923 ERD589914:ERG589923 FAZ589914:FBC589923 FKV589914:FKY589923 FUR589914:FUU589923 GEN589914:GEQ589923 GOJ589914:GOM589923 GYF589914:GYI589923 HIB589914:HIE589923 HRX589914:HSA589923 IBT589914:IBW589923 ILP589914:ILS589923 IVL589914:IVO589923 JFH589914:JFK589923 JPD589914:JPG589923 JYZ589914:JZC589923 KIV589914:KIY589923 KSR589914:KSU589923 LCN589914:LCQ589923 LMJ589914:LMM589923 LWF589914:LWI589923 MGB589914:MGE589923 MPX589914:MQA589923 MZT589914:MZW589923 NJP589914:NJS589923 NTL589914:NTO589923 ODH589914:ODK589923 OND589914:ONG589923 OWZ589914:OXC589923 PGV589914:PGY589923 PQR589914:PQU589923 QAN589914:QAQ589923 QKJ589914:QKM589923 QUF589914:QUI589923 REB589914:REE589923 RNX589914:ROA589923 RXT589914:RXW589923 SHP589914:SHS589923 SRL589914:SRO589923 TBH589914:TBK589923 TLD589914:TLG589923 TUZ589914:TVC589923 UEV589914:UEY589923 UOR589914:UOU589923 UYN589914:UYQ589923 VIJ589914:VIM589923 VSF589914:VSI589923 WCB589914:WCE589923 WLX589914:WMA589923 WVT589914:WVW589923 L655452:O655461 JH655450:JK655459 TD655450:TG655459 ACZ655450:ADC655459 AMV655450:AMY655459 AWR655450:AWU655459 BGN655450:BGQ655459 BQJ655450:BQM655459 CAF655450:CAI655459 CKB655450:CKE655459 CTX655450:CUA655459 DDT655450:DDW655459 DNP655450:DNS655459 DXL655450:DXO655459 EHH655450:EHK655459 ERD655450:ERG655459 FAZ655450:FBC655459 FKV655450:FKY655459 FUR655450:FUU655459 GEN655450:GEQ655459 GOJ655450:GOM655459 GYF655450:GYI655459 HIB655450:HIE655459 HRX655450:HSA655459 IBT655450:IBW655459 ILP655450:ILS655459 IVL655450:IVO655459 JFH655450:JFK655459 JPD655450:JPG655459 JYZ655450:JZC655459 KIV655450:KIY655459 KSR655450:KSU655459 LCN655450:LCQ655459 LMJ655450:LMM655459 LWF655450:LWI655459 MGB655450:MGE655459 MPX655450:MQA655459 MZT655450:MZW655459 NJP655450:NJS655459 NTL655450:NTO655459 ODH655450:ODK655459 OND655450:ONG655459 OWZ655450:OXC655459 PGV655450:PGY655459 PQR655450:PQU655459 QAN655450:QAQ655459 QKJ655450:QKM655459 QUF655450:QUI655459 REB655450:REE655459 RNX655450:ROA655459 RXT655450:RXW655459 SHP655450:SHS655459 SRL655450:SRO655459 TBH655450:TBK655459 TLD655450:TLG655459 TUZ655450:TVC655459 UEV655450:UEY655459 UOR655450:UOU655459 UYN655450:UYQ655459 VIJ655450:VIM655459 VSF655450:VSI655459 WCB655450:WCE655459 WLX655450:WMA655459 WVT655450:WVW655459 L720988:O720997 JH720986:JK720995 TD720986:TG720995 ACZ720986:ADC720995 AMV720986:AMY720995 AWR720986:AWU720995 BGN720986:BGQ720995 BQJ720986:BQM720995 CAF720986:CAI720995 CKB720986:CKE720995 CTX720986:CUA720995 DDT720986:DDW720995 DNP720986:DNS720995 DXL720986:DXO720995 EHH720986:EHK720995 ERD720986:ERG720995 FAZ720986:FBC720995 FKV720986:FKY720995 FUR720986:FUU720995 GEN720986:GEQ720995 GOJ720986:GOM720995 GYF720986:GYI720995 HIB720986:HIE720995 HRX720986:HSA720995 IBT720986:IBW720995 ILP720986:ILS720995 IVL720986:IVO720995 JFH720986:JFK720995 JPD720986:JPG720995 JYZ720986:JZC720995 KIV720986:KIY720995 KSR720986:KSU720995 LCN720986:LCQ720995 LMJ720986:LMM720995 LWF720986:LWI720995 MGB720986:MGE720995 MPX720986:MQA720995 MZT720986:MZW720995 NJP720986:NJS720995 NTL720986:NTO720995 ODH720986:ODK720995 OND720986:ONG720995 OWZ720986:OXC720995 PGV720986:PGY720995 PQR720986:PQU720995 QAN720986:QAQ720995 QKJ720986:QKM720995 QUF720986:QUI720995 REB720986:REE720995 RNX720986:ROA720995 RXT720986:RXW720995 SHP720986:SHS720995 SRL720986:SRO720995 TBH720986:TBK720995 TLD720986:TLG720995 TUZ720986:TVC720995 UEV720986:UEY720995 UOR720986:UOU720995 UYN720986:UYQ720995 VIJ720986:VIM720995 VSF720986:VSI720995 WCB720986:WCE720995 WLX720986:WMA720995 WVT720986:WVW720995 L786524:O786533 JH786522:JK786531 TD786522:TG786531 ACZ786522:ADC786531 AMV786522:AMY786531 AWR786522:AWU786531 BGN786522:BGQ786531 BQJ786522:BQM786531 CAF786522:CAI786531 CKB786522:CKE786531 CTX786522:CUA786531 DDT786522:DDW786531 DNP786522:DNS786531 DXL786522:DXO786531 EHH786522:EHK786531 ERD786522:ERG786531 FAZ786522:FBC786531 FKV786522:FKY786531 FUR786522:FUU786531 GEN786522:GEQ786531 GOJ786522:GOM786531 GYF786522:GYI786531 HIB786522:HIE786531 HRX786522:HSA786531 IBT786522:IBW786531 ILP786522:ILS786531 IVL786522:IVO786531 JFH786522:JFK786531 JPD786522:JPG786531 JYZ786522:JZC786531 KIV786522:KIY786531 KSR786522:KSU786531 LCN786522:LCQ786531 LMJ786522:LMM786531 LWF786522:LWI786531 MGB786522:MGE786531 MPX786522:MQA786531 MZT786522:MZW786531 NJP786522:NJS786531 NTL786522:NTO786531 ODH786522:ODK786531 OND786522:ONG786531 OWZ786522:OXC786531 PGV786522:PGY786531 PQR786522:PQU786531 QAN786522:QAQ786531 QKJ786522:QKM786531 QUF786522:QUI786531 REB786522:REE786531 RNX786522:ROA786531 RXT786522:RXW786531 SHP786522:SHS786531 SRL786522:SRO786531 TBH786522:TBK786531 TLD786522:TLG786531 TUZ786522:TVC786531 UEV786522:UEY786531 UOR786522:UOU786531 UYN786522:UYQ786531 VIJ786522:VIM786531 VSF786522:VSI786531 WCB786522:WCE786531 WLX786522:WMA786531 WVT786522:WVW786531 L852060:O852069 JH852058:JK852067 TD852058:TG852067 ACZ852058:ADC852067 AMV852058:AMY852067 AWR852058:AWU852067 BGN852058:BGQ852067 BQJ852058:BQM852067 CAF852058:CAI852067 CKB852058:CKE852067 CTX852058:CUA852067 DDT852058:DDW852067 DNP852058:DNS852067 DXL852058:DXO852067 EHH852058:EHK852067 ERD852058:ERG852067 FAZ852058:FBC852067 FKV852058:FKY852067 FUR852058:FUU852067 GEN852058:GEQ852067 GOJ852058:GOM852067 GYF852058:GYI852067 HIB852058:HIE852067 HRX852058:HSA852067 IBT852058:IBW852067 ILP852058:ILS852067 IVL852058:IVO852067 JFH852058:JFK852067 JPD852058:JPG852067 JYZ852058:JZC852067 KIV852058:KIY852067 KSR852058:KSU852067 LCN852058:LCQ852067 LMJ852058:LMM852067 LWF852058:LWI852067 MGB852058:MGE852067 MPX852058:MQA852067 MZT852058:MZW852067 NJP852058:NJS852067 NTL852058:NTO852067 ODH852058:ODK852067 OND852058:ONG852067 OWZ852058:OXC852067 PGV852058:PGY852067 PQR852058:PQU852067 QAN852058:QAQ852067 QKJ852058:QKM852067 QUF852058:QUI852067 REB852058:REE852067 RNX852058:ROA852067 RXT852058:RXW852067 SHP852058:SHS852067 SRL852058:SRO852067 TBH852058:TBK852067 TLD852058:TLG852067 TUZ852058:TVC852067 UEV852058:UEY852067 UOR852058:UOU852067 UYN852058:UYQ852067 VIJ852058:VIM852067 VSF852058:VSI852067 WCB852058:WCE852067 WLX852058:WMA852067 WVT852058:WVW852067 L917596:O917605 JH917594:JK917603 TD917594:TG917603 ACZ917594:ADC917603 AMV917594:AMY917603 AWR917594:AWU917603 BGN917594:BGQ917603 BQJ917594:BQM917603 CAF917594:CAI917603 CKB917594:CKE917603 CTX917594:CUA917603 DDT917594:DDW917603 DNP917594:DNS917603 DXL917594:DXO917603 EHH917594:EHK917603 ERD917594:ERG917603 FAZ917594:FBC917603 FKV917594:FKY917603 FUR917594:FUU917603 GEN917594:GEQ917603 GOJ917594:GOM917603 GYF917594:GYI917603 HIB917594:HIE917603 HRX917594:HSA917603 IBT917594:IBW917603 ILP917594:ILS917603 IVL917594:IVO917603 JFH917594:JFK917603 JPD917594:JPG917603 JYZ917594:JZC917603 KIV917594:KIY917603 KSR917594:KSU917603 LCN917594:LCQ917603 LMJ917594:LMM917603 LWF917594:LWI917603 MGB917594:MGE917603 MPX917594:MQA917603 MZT917594:MZW917603 NJP917594:NJS917603 NTL917594:NTO917603 ODH917594:ODK917603 OND917594:ONG917603 OWZ917594:OXC917603 PGV917594:PGY917603 PQR917594:PQU917603 QAN917594:QAQ917603 QKJ917594:QKM917603 QUF917594:QUI917603 REB917594:REE917603 RNX917594:ROA917603 RXT917594:RXW917603 SHP917594:SHS917603 SRL917594:SRO917603 TBH917594:TBK917603 TLD917594:TLG917603 TUZ917594:TVC917603 UEV917594:UEY917603 UOR917594:UOU917603 UYN917594:UYQ917603 VIJ917594:VIM917603 VSF917594:VSI917603 WCB917594:WCE917603 WLX917594:WMA917603 WVT917594:WVW917603 L983132:O983141 JH983130:JK983139 TD983130:TG983139 ACZ983130:ADC983139 AMV983130:AMY983139 AWR983130:AWU983139 BGN983130:BGQ983139 BQJ983130:BQM983139 CAF983130:CAI983139 CKB983130:CKE983139 CTX983130:CUA983139 DDT983130:DDW983139 DNP983130:DNS983139 DXL983130:DXO983139 EHH983130:EHK983139 ERD983130:ERG983139 FAZ983130:FBC983139 FKV983130:FKY983139 FUR983130:FUU983139 GEN983130:GEQ983139 GOJ983130:GOM983139 GYF983130:GYI983139 HIB983130:HIE983139 HRX983130:HSA983139 IBT983130:IBW983139 ILP983130:ILS983139 IVL983130:IVO983139 JFH983130:JFK983139 JPD983130:JPG983139 JYZ983130:JZC983139 KIV983130:KIY983139 KSR983130:KSU983139 LCN983130:LCQ983139 LMJ983130:LMM983139 LWF983130:LWI983139 MGB983130:MGE983139 MPX983130:MQA983139 MZT983130:MZW983139 NJP983130:NJS983139 NTL983130:NTO983139 ODH983130:ODK983139 OND983130:ONG983139 OWZ983130:OXC983139 PGV983130:PGY983139 PQR983130:PQU983139 QAN983130:QAQ983139 QKJ983130:QKM983139 QUF983130:QUI983139 REB983130:REE983139 RNX983130:ROA983139 RXT983130:RXW983139 SHP983130:SHS983139 SRL983130:SRO983139 TBH983130:TBK983139 TLD983130:TLG983139 TUZ983130:TVC983139 UEV983130:UEY983139 UOR983130:UOU983139 UYN983130:UYQ983139 VIJ983130:VIM983139 VSF983130:VSI983139 WCB983130:WCE983139 WLX983130:WMA983139 WVT983130:WVW983139 UOP983229:UOS983238 JH153:JK162 TD153:TG162 ACZ153:ADC162 AMV153:AMY162 AWR153:AWU162 BGN153:BGQ162 BQJ153:BQM162 CAF153:CAI162 CKB153:CKE162 CTX153:CUA162 DDT153:DDW162 DNP153:DNS162 DXL153:DXO162 EHH153:EHK162 ERD153:ERG162 FAZ153:FBC162 FKV153:FKY162 FUR153:FUU162 GEN153:GEQ162 GOJ153:GOM162 GYF153:GYI162 HIB153:HIE162 HRX153:HSA162 IBT153:IBW162 ILP153:ILS162 IVL153:IVO162 JFH153:JFK162 JPD153:JPG162 JYZ153:JZC162 KIV153:KIY162 KSR153:KSU162 LCN153:LCQ162 LMJ153:LMM162 LWF153:LWI162 MGB153:MGE162 MPX153:MQA162 MZT153:MZW162 NJP153:NJS162 NTL153:NTO162 ODH153:ODK162 OND153:ONG162 OWZ153:OXC162 PGV153:PGY162 PQR153:PQU162 QAN153:QAQ162 QKJ153:QKM162 QUF153:QUI162 REB153:REE162 RNX153:ROA162 RXT153:RXW162 SHP153:SHS162 SRL153:SRO162 TBH153:TBK162 TLD153:TLG162 TUZ153:TVC162 UEV153:UEY162 UOR153:UOU162 UYN153:UYQ162 VIJ153:VIM162 VSF153:VSI162 WCB153:WCE162 WLX153:WMA162 WVT153:WVW162 L65641:O65650 JH65639:JK65648 TD65639:TG65648 ACZ65639:ADC65648 AMV65639:AMY65648 AWR65639:AWU65648 BGN65639:BGQ65648 BQJ65639:BQM65648 CAF65639:CAI65648 CKB65639:CKE65648 CTX65639:CUA65648 DDT65639:DDW65648 DNP65639:DNS65648 DXL65639:DXO65648 EHH65639:EHK65648 ERD65639:ERG65648 FAZ65639:FBC65648 FKV65639:FKY65648 FUR65639:FUU65648 GEN65639:GEQ65648 GOJ65639:GOM65648 GYF65639:GYI65648 HIB65639:HIE65648 HRX65639:HSA65648 IBT65639:IBW65648 ILP65639:ILS65648 IVL65639:IVO65648 JFH65639:JFK65648 JPD65639:JPG65648 JYZ65639:JZC65648 KIV65639:KIY65648 KSR65639:KSU65648 LCN65639:LCQ65648 LMJ65639:LMM65648 LWF65639:LWI65648 MGB65639:MGE65648 MPX65639:MQA65648 MZT65639:MZW65648 NJP65639:NJS65648 NTL65639:NTO65648 ODH65639:ODK65648 OND65639:ONG65648 OWZ65639:OXC65648 PGV65639:PGY65648 PQR65639:PQU65648 QAN65639:QAQ65648 QKJ65639:QKM65648 QUF65639:QUI65648 REB65639:REE65648 RNX65639:ROA65648 RXT65639:RXW65648 SHP65639:SHS65648 SRL65639:SRO65648 TBH65639:TBK65648 TLD65639:TLG65648 TUZ65639:TVC65648 UEV65639:UEY65648 UOR65639:UOU65648 UYN65639:UYQ65648 VIJ65639:VIM65648 VSF65639:VSI65648 WCB65639:WCE65648 WLX65639:WMA65648 WVT65639:WVW65648 L131177:O131186 JH131175:JK131184 TD131175:TG131184 ACZ131175:ADC131184 AMV131175:AMY131184 AWR131175:AWU131184 BGN131175:BGQ131184 BQJ131175:BQM131184 CAF131175:CAI131184 CKB131175:CKE131184 CTX131175:CUA131184 DDT131175:DDW131184 DNP131175:DNS131184 DXL131175:DXO131184 EHH131175:EHK131184 ERD131175:ERG131184 FAZ131175:FBC131184 FKV131175:FKY131184 FUR131175:FUU131184 GEN131175:GEQ131184 GOJ131175:GOM131184 GYF131175:GYI131184 HIB131175:HIE131184 HRX131175:HSA131184 IBT131175:IBW131184 ILP131175:ILS131184 IVL131175:IVO131184 JFH131175:JFK131184 JPD131175:JPG131184 JYZ131175:JZC131184 KIV131175:KIY131184 KSR131175:KSU131184 LCN131175:LCQ131184 LMJ131175:LMM131184 LWF131175:LWI131184 MGB131175:MGE131184 MPX131175:MQA131184 MZT131175:MZW131184 NJP131175:NJS131184 NTL131175:NTO131184 ODH131175:ODK131184 OND131175:ONG131184 OWZ131175:OXC131184 PGV131175:PGY131184 PQR131175:PQU131184 QAN131175:QAQ131184 QKJ131175:QKM131184 QUF131175:QUI131184 REB131175:REE131184 RNX131175:ROA131184 RXT131175:RXW131184 SHP131175:SHS131184 SRL131175:SRO131184 TBH131175:TBK131184 TLD131175:TLG131184 TUZ131175:TVC131184 UEV131175:UEY131184 UOR131175:UOU131184 UYN131175:UYQ131184 VIJ131175:VIM131184 VSF131175:VSI131184 WCB131175:WCE131184 WLX131175:WMA131184 WVT131175:WVW131184 L196713:O196722 JH196711:JK196720 TD196711:TG196720 ACZ196711:ADC196720 AMV196711:AMY196720 AWR196711:AWU196720 BGN196711:BGQ196720 BQJ196711:BQM196720 CAF196711:CAI196720 CKB196711:CKE196720 CTX196711:CUA196720 DDT196711:DDW196720 DNP196711:DNS196720 DXL196711:DXO196720 EHH196711:EHK196720 ERD196711:ERG196720 FAZ196711:FBC196720 FKV196711:FKY196720 FUR196711:FUU196720 GEN196711:GEQ196720 GOJ196711:GOM196720 GYF196711:GYI196720 HIB196711:HIE196720 HRX196711:HSA196720 IBT196711:IBW196720 ILP196711:ILS196720 IVL196711:IVO196720 JFH196711:JFK196720 JPD196711:JPG196720 JYZ196711:JZC196720 KIV196711:KIY196720 KSR196711:KSU196720 LCN196711:LCQ196720 LMJ196711:LMM196720 LWF196711:LWI196720 MGB196711:MGE196720 MPX196711:MQA196720 MZT196711:MZW196720 NJP196711:NJS196720 NTL196711:NTO196720 ODH196711:ODK196720 OND196711:ONG196720 OWZ196711:OXC196720 PGV196711:PGY196720 PQR196711:PQU196720 QAN196711:QAQ196720 QKJ196711:QKM196720 QUF196711:QUI196720 REB196711:REE196720 RNX196711:ROA196720 RXT196711:RXW196720 SHP196711:SHS196720 SRL196711:SRO196720 TBH196711:TBK196720 TLD196711:TLG196720 TUZ196711:TVC196720 UEV196711:UEY196720 UOR196711:UOU196720 UYN196711:UYQ196720 VIJ196711:VIM196720 VSF196711:VSI196720 WCB196711:WCE196720 WLX196711:WMA196720 WVT196711:WVW196720 L262249:O262258 JH262247:JK262256 TD262247:TG262256 ACZ262247:ADC262256 AMV262247:AMY262256 AWR262247:AWU262256 BGN262247:BGQ262256 BQJ262247:BQM262256 CAF262247:CAI262256 CKB262247:CKE262256 CTX262247:CUA262256 DDT262247:DDW262256 DNP262247:DNS262256 DXL262247:DXO262256 EHH262247:EHK262256 ERD262247:ERG262256 FAZ262247:FBC262256 FKV262247:FKY262256 FUR262247:FUU262256 GEN262247:GEQ262256 GOJ262247:GOM262256 GYF262247:GYI262256 HIB262247:HIE262256 HRX262247:HSA262256 IBT262247:IBW262256 ILP262247:ILS262256 IVL262247:IVO262256 JFH262247:JFK262256 JPD262247:JPG262256 JYZ262247:JZC262256 KIV262247:KIY262256 KSR262247:KSU262256 LCN262247:LCQ262256 LMJ262247:LMM262256 LWF262247:LWI262256 MGB262247:MGE262256 MPX262247:MQA262256 MZT262247:MZW262256 NJP262247:NJS262256 NTL262247:NTO262256 ODH262247:ODK262256 OND262247:ONG262256 OWZ262247:OXC262256 PGV262247:PGY262256 PQR262247:PQU262256 QAN262247:QAQ262256 QKJ262247:QKM262256 QUF262247:QUI262256 REB262247:REE262256 RNX262247:ROA262256 RXT262247:RXW262256 SHP262247:SHS262256 SRL262247:SRO262256 TBH262247:TBK262256 TLD262247:TLG262256 TUZ262247:TVC262256 UEV262247:UEY262256 UOR262247:UOU262256 UYN262247:UYQ262256 VIJ262247:VIM262256 VSF262247:VSI262256 WCB262247:WCE262256 WLX262247:WMA262256 WVT262247:WVW262256 L327785:O327794 JH327783:JK327792 TD327783:TG327792 ACZ327783:ADC327792 AMV327783:AMY327792 AWR327783:AWU327792 BGN327783:BGQ327792 BQJ327783:BQM327792 CAF327783:CAI327792 CKB327783:CKE327792 CTX327783:CUA327792 DDT327783:DDW327792 DNP327783:DNS327792 DXL327783:DXO327792 EHH327783:EHK327792 ERD327783:ERG327792 FAZ327783:FBC327792 FKV327783:FKY327792 FUR327783:FUU327792 GEN327783:GEQ327792 GOJ327783:GOM327792 GYF327783:GYI327792 HIB327783:HIE327792 HRX327783:HSA327792 IBT327783:IBW327792 ILP327783:ILS327792 IVL327783:IVO327792 JFH327783:JFK327792 JPD327783:JPG327792 JYZ327783:JZC327792 KIV327783:KIY327792 KSR327783:KSU327792 LCN327783:LCQ327792 LMJ327783:LMM327792 LWF327783:LWI327792 MGB327783:MGE327792 MPX327783:MQA327792 MZT327783:MZW327792 NJP327783:NJS327792 NTL327783:NTO327792 ODH327783:ODK327792 OND327783:ONG327792 OWZ327783:OXC327792 PGV327783:PGY327792 PQR327783:PQU327792 QAN327783:QAQ327792 QKJ327783:QKM327792 QUF327783:QUI327792 REB327783:REE327792 RNX327783:ROA327792 RXT327783:RXW327792 SHP327783:SHS327792 SRL327783:SRO327792 TBH327783:TBK327792 TLD327783:TLG327792 TUZ327783:TVC327792 UEV327783:UEY327792 UOR327783:UOU327792 UYN327783:UYQ327792 VIJ327783:VIM327792 VSF327783:VSI327792 WCB327783:WCE327792 WLX327783:WMA327792 WVT327783:WVW327792 L393321:O393330 JH393319:JK393328 TD393319:TG393328 ACZ393319:ADC393328 AMV393319:AMY393328 AWR393319:AWU393328 BGN393319:BGQ393328 BQJ393319:BQM393328 CAF393319:CAI393328 CKB393319:CKE393328 CTX393319:CUA393328 DDT393319:DDW393328 DNP393319:DNS393328 DXL393319:DXO393328 EHH393319:EHK393328 ERD393319:ERG393328 FAZ393319:FBC393328 FKV393319:FKY393328 FUR393319:FUU393328 GEN393319:GEQ393328 GOJ393319:GOM393328 GYF393319:GYI393328 HIB393319:HIE393328 HRX393319:HSA393328 IBT393319:IBW393328 ILP393319:ILS393328 IVL393319:IVO393328 JFH393319:JFK393328 JPD393319:JPG393328 JYZ393319:JZC393328 KIV393319:KIY393328 KSR393319:KSU393328 LCN393319:LCQ393328 LMJ393319:LMM393328 LWF393319:LWI393328 MGB393319:MGE393328 MPX393319:MQA393328 MZT393319:MZW393328 NJP393319:NJS393328 NTL393319:NTO393328 ODH393319:ODK393328 OND393319:ONG393328 OWZ393319:OXC393328 PGV393319:PGY393328 PQR393319:PQU393328 QAN393319:QAQ393328 QKJ393319:QKM393328 QUF393319:QUI393328 REB393319:REE393328 RNX393319:ROA393328 RXT393319:RXW393328 SHP393319:SHS393328 SRL393319:SRO393328 TBH393319:TBK393328 TLD393319:TLG393328 TUZ393319:TVC393328 UEV393319:UEY393328 UOR393319:UOU393328 UYN393319:UYQ393328 VIJ393319:VIM393328 VSF393319:VSI393328 WCB393319:WCE393328 WLX393319:WMA393328 WVT393319:WVW393328 L458857:O458866 JH458855:JK458864 TD458855:TG458864 ACZ458855:ADC458864 AMV458855:AMY458864 AWR458855:AWU458864 BGN458855:BGQ458864 BQJ458855:BQM458864 CAF458855:CAI458864 CKB458855:CKE458864 CTX458855:CUA458864 DDT458855:DDW458864 DNP458855:DNS458864 DXL458855:DXO458864 EHH458855:EHK458864 ERD458855:ERG458864 FAZ458855:FBC458864 FKV458855:FKY458864 FUR458855:FUU458864 GEN458855:GEQ458864 GOJ458855:GOM458864 GYF458855:GYI458864 HIB458855:HIE458864 HRX458855:HSA458864 IBT458855:IBW458864 ILP458855:ILS458864 IVL458855:IVO458864 JFH458855:JFK458864 JPD458855:JPG458864 JYZ458855:JZC458864 KIV458855:KIY458864 KSR458855:KSU458864 LCN458855:LCQ458864 LMJ458855:LMM458864 LWF458855:LWI458864 MGB458855:MGE458864 MPX458855:MQA458864 MZT458855:MZW458864 NJP458855:NJS458864 NTL458855:NTO458864 ODH458855:ODK458864 OND458855:ONG458864 OWZ458855:OXC458864 PGV458855:PGY458864 PQR458855:PQU458864 QAN458855:QAQ458864 QKJ458855:QKM458864 QUF458855:QUI458864 REB458855:REE458864 RNX458855:ROA458864 RXT458855:RXW458864 SHP458855:SHS458864 SRL458855:SRO458864 TBH458855:TBK458864 TLD458855:TLG458864 TUZ458855:TVC458864 UEV458855:UEY458864 UOR458855:UOU458864 UYN458855:UYQ458864 VIJ458855:VIM458864 VSF458855:VSI458864 WCB458855:WCE458864 WLX458855:WMA458864 WVT458855:WVW458864 L524393:O524402 JH524391:JK524400 TD524391:TG524400 ACZ524391:ADC524400 AMV524391:AMY524400 AWR524391:AWU524400 BGN524391:BGQ524400 BQJ524391:BQM524400 CAF524391:CAI524400 CKB524391:CKE524400 CTX524391:CUA524400 DDT524391:DDW524400 DNP524391:DNS524400 DXL524391:DXO524400 EHH524391:EHK524400 ERD524391:ERG524400 FAZ524391:FBC524400 FKV524391:FKY524400 FUR524391:FUU524400 GEN524391:GEQ524400 GOJ524391:GOM524400 GYF524391:GYI524400 HIB524391:HIE524400 HRX524391:HSA524400 IBT524391:IBW524400 ILP524391:ILS524400 IVL524391:IVO524400 JFH524391:JFK524400 JPD524391:JPG524400 JYZ524391:JZC524400 KIV524391:KIY524400 KSR524391:KSU524400 LCN524391:LCQ524400 LMJ524391:LMM524400 LWF524391:LWI524400 MGB524391:MGE524400 MPX524391:MQA524400 MZT524391:MZW524400 NJP524391:NJS524400 NTL524391:NTO524400 ODH524391:ODK524400 OND524391:ONG524400 OWZ524391:OXC524400 PGV524391:PGY524400 PQR524391:PQU524400 QAN524391:QAQ524400 QKJ524391:QKM524400 QUF524391:QUI524400 REB524391:REE524400 RNX524391:ROA524400 RXT524391:RXW524400 SHP524391:SHS524400 SRL524391:SRO524400 TBH524391:TBK524400 TLD524391:TLG524400 TUZ524391:TVC524400 UEV524391:UEY524400 UOR524391:UOU524400 UYN524391:UYQ524400 VIJ524391:VIM524400 VSF524391:VSI524400 WCB524391:WCE524400 WLX524391:WMA524400 WVT524391:WVW524400 L589929:O589938 JH589927:JK589936 TD589927:TG589936 ACZ589927:ADC589936 AMV589927:AMY589936 AWR589927:AWU589936 BGN589927:BGQ589936 BQJ589927:BQM589936 CAF589927:CAI589936 CKB589927:CKE589936 CTX589927:CUA589936 DDT589927:DDW589936 DNP589927:DNS589936 DXL589927:DXO589936 EHH589927:EHK589936 ERD589927:ERG589936 FAZ589927:FBC589936 FKV589927:FKY589936 FUR589927:FUU589936 GEN589927:GEQ589936 GOJ589927:GOM589936 GYF589927:GYI589936 HIB589927:HIE589936 HRX589927:HSA589936 IBT589927:IBW589936 ILP589927:ILS589936 IVL589927:IVO589936 JFH589927:JFK589936 JPD589927:JPG589936 JYZ589927:JZC589936 KIV589927:KIY589936 KSR589927:KSU589936 LCN589927:LCQ589936 LMJ589927:LMM589936 LWF589927:LWI589936 MGB589927:MGE589936 MPX589927:MQA589936 MZT589927:MZW589936 NJP589927:NJS589936 NTL589927:NTO589936 ODH589927:ODK589936 OND589927:ONG589936 OWZ589927:OXC589936 PGV589927:PGY589936 PQR589927:PQU589936 QAN589927:QAQ589936 QKJ589927:QKM589936 QUF589927:QUI589936 REB589927:REE589936 RNX589927:ROA589936 RXT589927:RXW589936 SHP589927:SHS589936 SRL589927:SRO589936 TBH589927:TBK589936 TLD589927:TLG589936 TUZ589927:TVC589936 UEV589927:UEY589936 UOR589927:UOU589936 UYN589927:UYQ589936 VIJ589927:VIM589936 VSF589927:VSI589936 WCB589927:WCE589936 WLX589927:WMA589936 WVT589927:WVW589936 L655465:O655474 JH655463:JK655472 TD655463:TG655472 ACZ655463:ADC655472 AMV655463:AMY655472 AWR655463:AWU655472 BGN655463:BGQ655472 BQJ655463:BQM655472 CAF655463:CAI655472 CKB655463:CKE655472 CTX655463:CUA655472 DDT655463:DDW655472 DNP655463:DNS655472 DXL655463:DXO655472 EHH655463:EHK655472 ERD655463:ERG655472 FAZ655463:FBC655472 FKV655463:FKY655472 FUR655463:FUU655472 GEN655463:GEQ655472 GOJ655463:GOM655472 GYF655463:GYI655472 HIB655463:HIE655472 HRX655463:HSA655472 IBT655463:IBW655472 ILP655463:ILS655472 IVL655463:IVO655472 JFH655463:JFK655472 JPD655463:JPG655472 JYZ655463:JZC655472 KIV655463:KIY655472 KSR655463:KSU655472 LCN655463:LCQ655472 LMJ655463:LMM655472 LWF655463:LWI655472 MGB655463:MGE655472 MPX655463:MQA655472 MZT655463:MZW655472 NJP655463:NJS655472 NTL655463:NTO655472 ODH655463:ODK655472 OND655463:ONG655472 OWZ655463:OXC655472 PGV655463:PGY655472 PQR655463:PQU655472 QAN655463:QAQ655472 QKJ655463:QKM655472 QUF655463:QUI655472 REB655463:REE655472 RNX655463:ROA655472 RXT655463:RXW655472 SHP655463:SHS655472 SRL655463:SRO655472 TBH655463:TBK655472 TLD655463:TLG655472 TUZ655463:TVC655472 UEV655463:UEY655472 UOR655463:UOU655472 UYN655463:UYQ655472 VIJ655463:VIM655472 VSF655463:VSI655472 WCB655463:WCE655472 WLX655463:WMA655472 WVT655463:WVW655472 L721001:O721010 JH720999:JK721008 TD720999:TG721008 ACZ720999:ADC721008 AMV720999:AMY721008 AWR720999:AWU721008 BGN720999:BGQ721008 BQJ720999:BQM721008 CAF720999:CAI721008 CKB720999:CKE721008 CTX720999:CUA721008 DDT720999:DDW721008 DNP720999:DNS721008 DXL720999:DXO721008 EHH720999:EHK721008 ERD720999:ERG721008 FAZ720999:FBC721008 FKV720999:FKY721008 FUR720999:FUU721008 GEN720999:GEQ721008 GOJ720999:GOM721008 GYF720999:GYI721008 HIB720999:HIE721008 HRX720999:HSA721008 IBT720999:IBW721008 ILP720999:ILS721008 IVL720999:IVO721008 JFH720999:JFK721008 JPD720999:JPG721008 JYZ720999:JZC721008 KIV720999:KIY721008 KSR720999:KSU721008 LCN720999:LCQ721008 LMJ720999:LMM721008 LWF720999:LWI721008 MGB720999:MGE721008 MPX720999:MQA721008 MZT720999:MZW721008 NJP720999:NJS721008 NTL720999:NTO721008 ODH720999:ODK721008 OND720999:ONG721008 OWZ720999:OXC721008 PGV720999:PGY721008 PQR720999:PQU721008 QAN720999:QAQ721008 QKJ720999:QKM721008 QUF720999:QUI721008 REB720999:REE721008 RNX720999:ROA721008 RXT720999:RXW721008 SHP720999:SHS721008 SRL720999:SRO721008 TBH720999:TBK721008 TLD720999:TLG721008 TUZ720999:TVC721008 UEV720999:UEY721008 UOR720999:UOU721008 UYN720999:UYQ721008 VIJ720999:VIM721008 VSF720999:VSI721008 WCB720999:WCE721008 WLX720999:WMA721008 WVT720999:WVW721008 L786537:O786546 JH786535:JK786544 TD786535:TG786544 ACZ786535:ADC786544 AMV786535:AMY786544 AWR786535:AWU786544 BGN786535:BGQ786544 BQJ786535:BQM786544 CAF786535:CAI786544 CKB786535:CKE786544 CTX786535:CUA786544 DDT786535:DDW786544 DNP786535:DNS786544 DXL786535:DXO786544 EHH786535:EHK786544 ERD786535:ERG786544 FAZ786535:FBC786544 FKV786535:FKY786544 FUR786535:FUU786544 GEN786535:GEQ786544 GOJ786535:GOM786544 GYF786535:GYI786544 HIB786535:HIE786544 HRX786535:HSA786544 IBT786535:IBW786544 ILP786535:ILS786544 IVL786535:IVO786544 JFH786535:JFK786544 JPD786535:JPG786544 JYZ786535:JZC786544 KIV786535:KIY786544 KSR786535:KSU786544 LCN786535:LCQ786544 LMJ786535:LMM786544 LWF786535:LWI786544 MGB786535:MGE786544 MPX786535:MQA786544 MZT786535:MZW786544 NJP786535:NJS786544 NTL786535:NTO786544 ODH786535:ODK786544 OND786535:ONG786544 OWZ786535:OXC786544 PGV786535:PGY786544 PQR786535:PQU786544 QAN786535:QAQ786544 QKJ786535:QKM786544 QUF786535:QUI786544 REB786535:REE786544 RNX786535:ROA786544 RXT786535:RXW786544 SHP786535:SHS786544 SRL786535:SRO786544 TBH786535:TBK786544 TLD786535:TLG786544 TUZ786535:TVC786544 UEV786535:UEY786544 UOR786535:UOU786544 UYN786535:UYQ786544 VIJ786535:VIM786544 VSF786535:VSI786544 WCB786535:WCE786544 WLX786535:WMA786544 WVT786535:WVW786544 L852073:O852082 JH852071:JK852080 TD852071:TG852080 ACZ852071:ADC852080 AMV852071:AMY852080 AWR852071:AWU852080 BGN852071:BGQ852080 BQJ852071:BQM852080 CAF852071:CAI852080 CKB852071:CKE852080 CTX852071:CUA852080 DDT852071:DDW852080 DNP852071:DNS852080 DXL852071:DXO852080 EHH852071:EHK852080 ERD852071:ERG852080 FAZ852071:FBC852080 FKV852071:FKY852080 FUR852071:FUU852080 GEN852071:GEQ852080 GOJ852071:GOM852080 GYF852071:GYI852080 HIB852071:HIE852080 HRX852071:HSA852080 IBT852071:IBW852080 ILP852071:ILS852080 IVL852071:IVO852080 JFH852071:JFK852080 JPD852071:JPG852080 JYZ852071:JZC852080 KIV852071:KIY852080 KSR852071:KSU852080 LCN852071:LCQ852080 LMJ852071:LMM852080 LWF852071:LWI852080 MGB852071:MGE852080 MPX852071:MQA852080 MZT852071:MZW852080 NJP852071:NJS852080 NTL852071:NTO852080 ODH852071:ODK852080 OND852071:ONG852080 OWZ852071:OXC852080 PGV852071:PGY852080 PQR852071:PQU852080 QAN852071:QAQ852080 QKJ852071:QKM852080 QUF852071:QUI852080 REB852071:REE852080 RNX852071:ROA852080 RXT852071:RXW852080 SHP852071:SHS852080 SRL852071:SRO852080 TBH852071:TBK852080 TLD852071:TLG852080 TUZ852071:TVC852080 UEV852071:UEY852080 UOR852071:UOU852080 UYN852071:UYQ852080 VIJ852071:VIM852080 VSF852071:VSI852080 WCB852071:WCE852080 WLX852071:WMA852080 WVT852071:WVW852080 L917609:O917618 JH917607:JK917616 TD917607:TG917616 ACZ917607:ADC917616 AMV917607:AMY917616 AWR917607:AWU917616 BGN917607:BGQ917616 BQJ917607:BQM917616 CAF917607:CAI917616 CKB917607:CKE917616 CTX917607:CUA917616 DDT917607:DDW917616 DNP917607:DNS917616 DXL917607:DXO917616 EHH917607:EHK917616 ERD917607:ERG917616 FAZ917607:FBC917616 FKV917607:FKY917616 FUR917607:FUU917616 GEN917607:GEQ917616 GOJ917607:GOM917616 GYF917607:GYI917616 HIB917607:HIE917616 HRX917607:HSA917616 IBT917607:IBW917616 ILP917607:ILS917616 IVL917607:IVO917616 JFH917607:JFK917616 JPD917607:JPG917616 JYZ917607:JZC917616 KIV917607:KIY917616 KSR917607:KSU917616 LCN917607:LCQ917616 LMJ917607:LMM917616 LWF917607:LWI917616 MGB917607:MGE917616 MPX917607:MQA917616 MZT917607:MZW917616 NJP917607:NJS917616 NTL917607:NTO917616 ODH917607:ODK917616 OND917607:ONG917616 OWZ917607:OXC917616 PGV917607:PGY917616 PQR917607:PQU917616 QAN917607:QAQ917616 QKJ917607:QKM917616 QUF917607:QUI917616 REB917607:REE917616 RNX917607:ROA917616 RXT917607:RXW917616 SHP917607:SHS917616 SRL917607:SRO917616 TBH917607:TBK917616 TLD917607:TLG917616 TUZ917607:TVC917616 UEV917607:UEY917616 UOR917607:UOU917616 UYN917607:UYQ917616 VIJ917607:VIM917616 VSF917607:VSI917616 WCB917607:WCE917616 WLX917607:WMA917616 WVT917607:WVW917616 L983145:O983154 JH983143:JK983152 TD983143:TG983152 ACZ983143:ADC983152 AMV983143:AMY983152 AWR983143:AWU983152 BGN983143:BGQ983152 BQJ983143:BQM983152 CAF983143:CAI983152 CKB983143:CKE983152 CTX983143:CUA983152 DDT983143:DDW983152 DNP983143:DNS983152 DXL983143:DXO983152 EHH983143:EHK983152 ERD983143:ERG983152 FAZ983143:FBC983152 FKV983143:FKY983152 FUR983143:FUU983152 GEN983143:GEQ983152 GOJ983143:GOM983152 GYF983143:GYI983152 HIB983143:HIE983152 HRX983143:HSA983152 IBT983143:IBW983152 ILP983143:ILS983152 IVL983143:IVO983152 JFH983143:JFK983152 JPD983143:JPG983152 JYZ983143:JZC983152 KIV983143:KIY983152 KSR983143:KSU983152 LCN983143:LCQ983152 LMJ983143:LMM983152 LWF983143:LWI983152 MGB983143:MGE983152 MPX983143:MQA983152 MZT983143:MZW983152 NJP983143:NJS983152 NTL983143:NTO983152 ODH983143:ODK983152 OND983143:ONG983152 OWZ983143:OXC983152 PGV983143:PGY983152 PQR983143:PQU983152 QAN983143:QAQ983152 QKJ983143:QKM983152 QUF983143:QUI983152 REB983143:REE983152 RNX983143:ROA983152 RXT983143:RXW983152 SHP983143:SHS983152 SRL983143:SRO983152 TBH983143:TBK983152 TLD983143:TLG983152 TUZ983143:TVC983152 UEV983143:UEY983152 UOR983143:UOU983152 UYN983143:UYQ983152 VIJ983143:VIM983152 VSF983143:VSI983152 WCB983143:WCE983152 WLX983143:WMA983152 WVT983143:WVW983152 UYL983229:UYO983238 JF170:JI179 TB170:TE179 ACX170:ADA179 AMT170:AMW179 AWP170:AWS179 BGL170:BGO179 BQH170:BQK179 CAD170:CAG179 CJZ170:CKC179 CTV170:CTY179 DDR170:DDU179 DNN170:DNQ179 DXJ170:DXM179 EHF170:EHI179 ERB170:ERE179 FAX170:FBA179 FKT170:FKW179 FUP170:FUS179 GEL170:GEO179 GOH170:GOK179 GYD170:GYG179 HHZ170:HIC179 HRV170:HRY179 IBR170:IBU179 ILN170:ILQ179 IVJ170:IVM179 JFF170:JFI179 JPB170:JPE179 JYX170:JZA179 KIT170:KIW179 KSP170:KSS179 LCL170:LCO179 LMH170:LMK179 LWD170:LWG179 MFZ170:MGC179 MPV170:MPY179 MZR170:MZU179 NJN170:NJQ179 NTJ170:NTM179 ODF170:ODI179 ONB170:ONE179 OWX170:OXA179 PGT170:PGW179 PQP170:PQS179 QAL170:QAO179 QKH170:QKK179 QUD170:QUG179 RDZ170:REC179 RNV170:RNY179 RXR170:RXU179 SHN170:SHQ179 SRJ170:SRM179 TBF170:TBI179 TLB170:TLE179 TUX170:TVA179 UET170:UEW179 UOP170:UOS179 UYL170:UYO179 VIH170:VIK179 VSD170:VSG179 WBZ170:WCC179 WLV170:WLY179 WVR170:WVU179 J65658:M65667 JF65656:JI65665 TB65656:TE65665 ACX65656:ADA65665 AMT65656:AMW65665 AWP65656:AWS65665 BGL65656:BGO65665 BQH65656:BQK65665 CAD65656:CAG65665 CJZ65656:CKC65665 CTV65656:CTY65665 DDR65656:DDU65665 DNN65656:DNQ65665 DXJ65656:DXM65665 EHF65656:EHI65665 ERB65656:ERE65665 FAX65656:FBA65665 FKT65656:FKW65665 FUP65656:FUS65665 GEL65656:GEO65665 GOH65656:GOK65665 GYD65656:GYG65665 HHZ65656:HIC65665 HRV65656:HRY65665 IBR65656:IBU65665 ILN65656:ILQ65665 IVJ65656:IVM65665 JFF65656:JFI65665 JPB65656:JPE65665 JYX65656:JZA65665 KIT65656:KIW65665 KSP65656:KSS65665 LCL65656:LCO65665 LMH65656:LMK65665 LWD65656:LWG65665 MFZ65656:MGC65665 MPV65656:MPY65665 MZR65656:MZU65665 NJN65656:NJQ65665 NTJ65656:NTM65665 ODF65656:ODI65665 ONB65656:ONE65665 OWX65656:OXA65665 PGT65656:PGW65665 PQP65656:PQS65665 QAL65656:QAO65665 QKH65656:QKK65665 QUD65656:QUG65665 RDZ65656:REC65665 RNV65656:RNY65665 RXR65656:RXU65665 SHN65656:SHQ65665 SRJ65656:SRM65665 TBF65656:TBI65665 TLB65656:TLE65665 TUX65656:TVA65665 UET65656:UEW65665 UOP65656:UOS65665 UYL65656:UYO65665 VIH65656:VIK65665 VSD65656:VSG65665 WBZ65656:WCC65665 WLV65656:WLY65665 WVR65656:WVU65665 J131194:M131203 JF131192:JI131201 TB131192:TE131201 ACX131192:ADA131201 AMT131192:AMW131201 AWP131192:AWS131201 BGL131192:BGO131201 BQH131192:BQK131201 CAD131192:CAG131201 CJZ131192:CKC131201 CTV131192:CTY131201 DDR131192:DDU131201 DNN131192:DNQ131201 DXJ131192:DXM131201 EHF131192:EHI131201 ERB131192:ERE131201 FAX131192:FBA131201 FKT131192:FKW131201 FUP131192:FUS131201 GEL131192:GEO131201 GOH131192:GOK131201 GYD131192:GYG131201 HHZ131192:HIC131201 HRV131192:HRY131201 IBR131192:IBU131201 ILN131192:ILQ131201 IVJ131192:IVM131201 JFF131192:JFI131201 JPB131192:JPE131201 JYX131192:JZA131201 KIT131192:KIW131201 KSP131192:KSS131201 LCL131192:LCO131201 LMH131192:LMK131201 LWD131192:LWG131201 MFZ131192:MGC131201 MPV131192:MPY131201 MZR131192:MZU131201 NJN131192:NJQ131201 NTJ131192:NTM131201 ODF131192:ODI131201 ONB131192:ONE131201 OWX131192:OXA131201 PGT131192:PGW131201 PQP131192:PQS131201 QAL131192:QAO131201 QKH131192:QKK131201 QUD131192:QUG131201 RDZ131192:REC131201 RNV131192:RNY131201 RXR131192:RXU131201 SHN131192:SHQ131201 SRJ131192:SRM131201 TBF131192:TBI131201 TLB131192:TLE131201 TUX131192:TVA131201 UET131192:UEW131201 UOP131192:UOS131201 UYL131192:UYO131201 VIH131192:VIK131201 VSD131192:VSG131201 WBZ131192:WCC131201 WLV131192:WLY131201 WVR131192:WVU131201 J196730:M196739 JF196728:JI196737 TB196728:TE196737 ACX196728:ADA196737 AMT196728:AMW196737 AWP196728:AWS196737 BGL196728:BGO196737 BQH196728:BQK196737 CAD196728:CAG196737 CJZ196728:CKC196737 CTV196728:CTY196737 DDR196728:DDU196737 DNN196728:DNQ196737 DXJ196728:DXM196737 EHF196728:EHI196737 ERB196728:ERE196737 FAX196728:FBA196737 FKT196728:FKW196737 FUP196728:FUS196737 GEL196728:GEO196737 GOH196728:GOK196737 GYD196728:GYG196737 HHZ196728:HIC196737 HRV196728:HRY196737 IBR196728:IBU196737 ILN196728:ILQ196737 IVJ196728:IVM196737 JFF196728:JFI196737 JPB196728:JPE196737 JYX196728:JZA196737 KIT196728:KIW196737 KSP196728:KSS196737 LCL196728:LCO196737 LMH196728:LMK196737 LWD196728:LWG196737 MFZ196728:MGC196737 MPV196728:MPY196737 MZR196728:MZU196737 NJN196728:NJQ196737 NTJ196728:NTM196737 ODF196728:ODI196737 ONB196728:ONE196737 OWX196728:OXA196737 PGT196728:PGW196737 PQP196728:PQS196737 QAL196728:QAO196737 QKH196728:QKK196737 QUD196728:QUG196737 RDZ196728:REC196737 RNV196728:RNY196737 RXR196728:RXU196737 SHN196728:SHQ196737 SRJ196728:SRM196737 TBF196728:TBI196737 TLB196728:TLE196737 TUX196728:TVA196737 UET196728:UEW196737 UOP196728:UOS196737 UYL196728:UYO196737 VIH196728:VIK196737 VSD196728:VSG196737 WBZ196728:WCC196737 WLV196728:WLY196737 WVR196728:WVU196737 J262266:M262275 JF262264:JI262273 TB262264:TE262273 ACX262264:ADA262273 AMT262264:AMW262273 AWP262264:AWS262273 BGL262264:BGO262273 BQH262264:BQK262273 CAD262264:CAG262273 CJZ262264:CKC262273 CTV262264:CTY262273 DDR262264:DDU262273 DNN262264:DNQ262273 DXJ262264:DXM262273 EHF262264:EHI262273 ERB262264:ERE262273 FAX262264:FBA262273 FKT262264:FKW262273 FUP262264:FUS262273 GEL262264:GEO262273 GOH262264:GOK262273 GYD262264:GYG262273 HHZ262264:HIC262273 HRV262264:HRY262273 IBR262264:IBU262273 ILN262264:ILQ262273 IVJ262264:IVM262273 JFF262264:JFI262273 JPB262264:JPE262273 JYX262264:JZA262273 KIT262264:KIW262273 KSP262264:KSS262273 LCL262264:LCO262273 LMH262264:LMK262273 LWD262264:LWG262273 MFZ262264:MGC262273 MPV262264:MPY262273 MZR262264:MZU262273 NJN262264:NJQ262273 NTJ262264:NTM262273 ODF262264:ODI262273 ONB262264:ONE262273 OWX262264:OXA262273 PGT262264:PGW262273 PQP262264:PQS262273 QAL262264:QAO262273 QKH262264:QKK262273 QUD262264:QUG262273 RDZ262264:REC262273 RNV262264:RNY262273 RXR262264:RXU262273 SHN262264:SHQ262273 SRJ262264:SRM262273 TBF262264:TBI262273 TLB262264:TLE262273 TUX262264:TVA262273 UET262264:UEW262273 UOP262264:UOS262273 UYL262264:UYO262273 VIH262264:VIK262273 VSD262264:VSG262273 WBZ262264:WCC262273 WLV262264:WLY262273 WVR262264:WVU262273 J327802:M327811 JF327800:JI327809 TB327800:TE327809 ACX327800:ADA327809 AMT327800:AMW327809 AWP327800:AWS327809 BGL327800:BGO327809 BQH327800:BQK327809 CAD327800:CAG327809 CJZ327800:CKC327809 CTV327800:CTY327809 DDR327800:DDU327809 DNN327800:DNQ327809 DXJ327800:DXM327809 EHF327800:EHI327809 ERB327800:ERE327809 FAX327800:FBA327809 FKT327800:FKW327809 FUP327800:FUS327809 GEL327800:GEO327809 GOH327800:GOK327809 GYD327800:GYG327809 HHZ327800:HIC327809 HRV327800:HRY327809 IBR327800:IBU327809 ILN327800:ILQ327809 IVJ327800:IVM327809 JFF327800:JFI327809 JPB327800:JPE327809 JYX327800:JZA327809 KIT327800:KIW327809 KSP327800:KSS327809 LCL327800:LCO327809 LMH327800:LMK327809 LWD327800:LWG327809 MFZ327800:MGC327809 MPV327800:MPY327809 MZR327800:MZU327809 NJN327800:NJQ327809 NTJ327800:NTM327809 ODF327800:ODI327809 ONB327800:ONE327809 OWX327800:OXA327809 PGT327800:PGW327809 PQP327800:PQS327809 QAL327800:QAO327809 QKH327800:QKK327809 QUD327800:QUG327809 RDZ327800:REC327809 RNV327800:RNY327809 RXR327800:RXU327809 SHN327800:SHQ327809 SRJ327800:SRM327809 TBF327800:TBI327809 TLB327800:TLE327809 TUX327800:TVA327809 UET327800:UEW327809 UOP327800:UOS327809 UYL327800:UYO327809 VIH327800:VIK327809 VSD327800:VSG327809 WBZ327800:WCC327809 WLV327800:WLY327809 WVR327800:WVU327809 J393338:M393347 JF393336:JI393345 TB393336:TE393345 ACX393336:ADA393345 AMT393336:AMW393345 AWP393336:AWS393345 BGL393336:BGO393345 BQH393336:BQK393345 CAD393336:CAG393345 CJZ393336:CKC393345 CTV393336:CTY393345 DDR393336:DDU393345 DNN393336:DNQ393345 DXJ393336:DXM393345 EHF393336:EHI393345 ERB393336:ERE393345 FAX393336:FBA393345 FKT393336:FKW393345 FUP393336:FUS393345 GEL393336:GEO393345 GOH393336:GOK393345 GYD393336:GYG393345 HHZ393336:HIC393345 HRV393336:HRY393345 IBR393336:IBU393345 ILN393336:ILQ393345 IVJ393336:IVM393345 JFF393336:JFI393345 JPB393336:JPE393345 JYX393336:JZA393345 KIT393336:KIW393345 KSP393336:KSS393345 LCL393336:LCO393345 LMH393336:LMK393345 LWD393336:LWG393345 MFZ393336:MGC393345 MPV393336:MPY393345 MZR393336:MZU393345 NJN393336:NJQ393345 NTJ393336:NTM393345 ODF393336:ODI393345 ONB393336:ONE393345 OWX393336:OXA393345 PGT393336:PGW393345 PQP393336:PQS393345 QAL393336:QAO393345 QKH393336:QKK393345 QUD393336:QUG393345 RDZ393336:REC393345 RNV393336:RNY393345 RXR393336:RXU393345 SHN393336:SHQ393345 SRJ393336:SRM393345 TBF393336:TBI393345 TLB393336:TLE393345 TUX393336:TVA393345 UET393336:UEW393345 UOP393336:UOS393345 UYL393336:UYO393345 VIH393336:VIK393345 VSD393336:VSG393345 WBZ393336:WCC393345 WLV393336:WLY393345 WVR393336:WVU393345 J458874:M458883 JF458872:JI458881 TB458872:TE458881 ACX458872:ADA458881 AMT458872:AMW458881 AWP458872:AWS458881 BGL458872:BGO458881 BQH458872:BQK458881 CAD458872:CAG458881 CJZ458872:CKC458881 CTV458872:CTY458881 DDR458872:DDU458881 DNN458872:DNQ458881 DXJ458872:DXM458881 EHF458872:EHI458881 ERB458872:ERE458881 FAX458872:FBA458881 FKT458872:FKW458881 FUP458872:FUS458881 GEL458872:GEO458881 GOH458872:GOK458881 GYD458872:GYG458881 HHZ458872:HIC458881 HRV458872:HRY458881 IBR458872:IBU458881 ILN458872:ILQ458881 IVJ458872:IVM458881 JFF458872:JFI458881 JPB458872:JPE458881 JYX458872:JZA458881 KIT458872:KIW458881 KSP458872:KSS458881 LCL458872:LCO458881 LMH458872:LMK458881 LWD458872:LWG458881 MFZ458872:MGC458881 MPV458872:MPY458881 MZR458872:MZU458881 NJN458872:NJQ458881 NTJ458872:NTM458881 ODF458872:ODI458881 ONB458872:ONE458881 OWX458872:OXA458881 PGT458872:PGW458881 PQP458872:PQS458881 QAL458872:QAO458881 QKH458872:QKK458881 QUD458872:QUG458881 RDZ458872:REC458881 RNV458872:RNY458881 RXR458872:RXU458881 SHN458872:SHQ458881 SRJ458872:SRM458881 TBF458872:TBI458881 TLB458872:TLE458881 TUX458872:TVA458881 UET458872:UEW458881 UOP458872:UOS458881 UYL458872:UYO458881 VIH458872:VIK458881 VSD458872:VSG458881 WBZ458872:WCC458881 WLV458872:WLY458881 WVR458872:WVU458881 J524410:M524419 JF524408:JI524417 TB524408:TE524417 ACX524408:ADA524417 AMT524408:AMW524417 AWP524408:AWS524417 BGL524408:BGO524417 BQH524408:BQK524417 CAD524408:CAG524417 CJZ524408:CKC524417 CTV524408:CTY524417 DDR524408:DDU524417 DNN524408:DNQ524417 DXJ524408:DXM524417 EHF524408:EHI524417 ERB524408:ERE524417 FAX524408:FBA524417 FKT524408:FKW524417 FUP524408:FUS524417 GEL524408:GEO524417 GOH524408:GOK524417 GYD524408:GYG524417 HHZ524408:HIC524417 HRV524408:HRY524417 IBR524408:IBU524417 ILN524408:ILQ524417 IVJ524408:IVM524417 JFF524408:JFI524417 JPB524408:JPE524417 JYX524408:JZA524417 KIT524408:KIW524417 KSP524408:KSS524417 LCL524408:LCO524417 LMH524408:LMK524417 LWD524408:LWG524417 MFZ524408:MGC524417 MPV524408:MPY524417 MZR524408:MZU524417 NJN524408:NJQ524417 NTJ524408:NTM524417 ODF524408:ODI524417 ONB524408:ONE524417 OWX524408:OXA524417 PGT524408:PGW524417 PQP524408:PQS524417 QAL524408:QAO524417 QKH524408:QKK524417 QUD524408:QUG524417 RDZ524408:REC524417 RNV524408:RNY524417 RXR524408:RXU524417 SHN524408:SHQ524417 SRJ524408:SRM524417 TBF524408:TBI524417 TLB524408:TLE524417 TUX524408:TVA524417 UET524408:UEW524417 UOP524408:UOS524417 UYL524408:UYO524417 VIH524408:VIK524417 VSD524408:VSG524417 WBZ524408:WCC524417 WLV524408:WLY524417 WVR524408:WVU524417 J589946:M589955 JF589944:JI589953 TB589944:TE589953 ACX589944:ADA589953 AMT589944:AMW589953 AWP589944:AWS589953 BGL589944:BGO589953 BQH589944:BQK589953 CAD589944:CAG589953 CJZ589944:CKC589953 CTV589944:CTY589953 DDR589944:DDU589953 DNN589944:DNQ589953 DXJ589944:DXM589953 EHF589944:EHI589953 ERB589944:ERE589953 FAX589944:FBA589953 FKT589944:FKW589953 FUP589944:FUS589953 GEL589944:GEO589953 GOH589944:GOK589953 GYD589944:GYG589953 HHZ589944:HIC589953 HRV589944:HRY589953 IBR589944:IBU589953 ILN589944:ILQ589953 IVJ589944:IVM589953 JFF589944:JFI589953 JPB589944:JPE589953 JYX589944:JZA589953 KIT589944:KIW589953 KSP589944:KSS589953 LCL589944:LCO589953 LMH589944:LMK589953 LWD589944:LWG589953 MFZ589944:MGC589953 MPV589944:MPY589953 MZR589944:MZU589953 NJN589944:NJQ589953 NTJ589944:NTM589953 ODF589944:ODI589953 ONB589944:ONE589953 OWX589944:OXA589953 PGT589944:PGW589953 PQP589944:PQS589953 QAL589944:QAO589953 QKH589944:QKK589953 QUD589944:QUG589953 RDZ589944:REC589953 RNV589944:RNY589953 RXR589944:RXU589953 SHN589944:SHQ589953 SRJ589944:SRM589953 TBF589944:TBI589953 TLB589944:TLE589953 TUX589944:TVA589953 UET589944:UEW589953 UOP589944:UOS589953 UYL589944:UYO589953 VIH589944:VIK589953 VSD589944:VSG589953 WBZ589944:WCC589953 WLV589944:WLY589953 WVR589944:WVU589953 J655482:M655491 JF655480:JI655489 TB655480:TE655489 ACX655480:ADA655489 AMT655480:AMW655489 AWP655480:AWS655489 BGL655480:BGO655489 BQH655480:BQK655489 CAD655480:CAG655489 CJZ655480:CKC655489 CTV655480:CTY655489 DDR655480:DDU655489 DNN655480:DNQ655489 DXJ655480:DXM655489 EHF655480:EHI655489 ERB655480:ERE655489 FAX655480:FBA655489 FKT655480:FKW655489 FUP655480:FUS655489 GEL655480:GEO655489 GOH655480:GOK655489 GYD655480:GYG655489 HHZ655480:HIC655489 HRV655480:HRY655489 IBR655480:IBU655489 ILN655480:ILQ655489 IVJ655480:IVM655489 JFF655480:JFI655489 JPB655480:JPE655489 JYX655480:JZA655489 KIT655480:KIW655489 KSP655480:KSS655489 LCL655480:LCO655489 LMH655480:LMK655489 LWD655480:LWG655489 MFZ655480:MGC655489 MPV655480:MPY655489 MZR655480:MZU655489 NJN655480:NJQ655489 NTJ655480:NTM655489 ODF655480:ODI655489 ONB655480:ONE655489 OWX655480:OXA655489 PGT655480:PGW655489 PQP655480:PQS655489 QAL655480:QAO655489 QKH655480:QKK655489 QUD655480:QUG655489 RDZ655480:REC655489 RNV655480:RNY655489 RXR655480:RXU655489 SHN655480:SHQ655489 SRJ655480:SRM655489 TBF655480:TBI655489 TLB655480:TLE655489 TUX655480:TVA655489 UET655480:UEW655489 UOP655480:UOS655489 UYL655480:UYO655489 VIH655480:VIK655489 VSD655480:VSG655489 WBZ655480:WCC655489 WLV655480:WLY655489 WVR655480:WVU655489 J721018:M721027 JF721016:JI721025 TB721016:TE721025 ACX721016:ADA721025 AMT721016:AMW721025 AWP721016:AWS721025 BGL721016:BGO721025 BQH721016:BQK721025 CAD721016:CAG721025 CJZ721016:CKC721025 CTV721016:CTY721025 DDR721016:DDU721025 DNN721016:DNQ721025 DXJ721016:DXM721025 EHF721016:EHI721025 ERB721016:ERE721025 FAX721016:FBA721025 FKT721016:FKW721025 FUP721016:FUS721025 GEL721016:GEO721025 GOH721016:GOK721025 GYD721016:GYG721025 HHZ721016:HIC721025 HRV721016:HRY721025 IBR721016:IBU721025 ILN721016:ILQ721025 IVJ721016:IVM721025 JFF721016:JFI721025 JPB721016:JPE721025 JYX721016:JZA721025 KIT721016:KIW721025 KSP721016:KSS721025 LCL721016:LCO721025 LMH721016:LMK721025 LWD721016:LWG721025 MFZ721016:MGC721025 MPV721016:MPY721025 MZR721016:MZU721025 NJN721016:NJQ721025 NTJ721016:NTM721025 ODF721016:ODI721025 ONB721016:ONE721025 OWX721016:OXA721025 PGT721016:PGW721025 PQP721016:PQS721025 QAL721016:QAO721025 QKH721016:QKK721025 QUD721016:QUG721025 RDZ721016:REC721025 RNV721016:RNY721025 RXR721016:RXU721025 SHN721016:SHQ721025 SRJ721016:SRM721025 TBF721016:TBI721025 TLB721016:TLE721025 TUX721016:TVA721025 UET721016:UEW721025 UOP721016:UOS721025 UYL721016:UYO721025 VIH721016:VIK721025 VSD721016:VSG721025 WBZ721016:WCC721025 WLV721016:WLY721025 WVR721016:WVU721025 J786554:M786563 JF786552:JI786561 TB786552:TE786561 ACX786552:ADA786561 AMT786552:AMW786561 AWP786552:AWS786561 BGL786552:BGO786561 BQH786552:BQK786561 CAD786552:CAG786561 CJZ786552:CKC786561 CTV786552:CTY786561 DDR786552:DDU786561 DNN786552:DNQ786561 DXJ786552:DXM786561 EHF786552:EHI786561 ERB786552:ERE786561 FAX786552:FBA786561 FKT786552:FKW786561 FUP786552:FUS786561 GEL786552:GEO786561 GOH786552:GOK786561 GYD786552:GYG786561 HHZ786552:HIC786561 HRV786552:HRY786561 IBR786552:IBU786561 ILN786552:ILQ786561 IVJ786552:IVM786561 JFF786552:JFI786561 JPB786552:JPE786561 JYX786552:JZA786561 KIT786552:KIW786561 KSP786552:KSS786561 LCL786552:LCO786561 LMH786552:LMK786561 LWD786552:LWG786561 MFZ786552:MGC786561 MPV786552:MPY786561 MZR786552:MZU786561 NJN786552:NJQ786561 NTJ786552:NTM786561 ODF786552:ODI786561 ONB786552:ONE786561 OWX786552:OXA786561 PGT786552:PGW786561 PQP786552:PQS786561 QAL786552:QAO786561 QKH786552:QKK786561 QUD786552:QUG786561 RDZ786552:REC786561 RNV786552:RNY786561 RXR786552:RXU786561 SHN786552:SHQ786561 SRJ786552:SRM786561 TBF786552:TBI786561 TLB786552:TLE786561 TUX786552:TVA786561 UET786552:UEW786561 UOP786552:UOS786561 UYL786552:UYO786561 VIH786552:VIK786561 VSD786552:VSG786561 WBZ786552:WCC786561 WLV786552:WLY786561 WVR786552:WVU786561 J852090:M852099 JF852088:JI852097 TB852088:TE852097 ACX852088:ADA852097 AMT852088:AMW852097 AWP852088:AWS852097 BGL852088:BGO852097 BQH852088:BQK852097 CAD852088:CAG852097 CJZ852088:CKC852097 CTV852088:CTY852097 DDR852088:DDU852097 DNN852088:DNQ852097 DXJ852088:DXM852097 EHF852088:EHI852097 ERB852088:ERE852097 FAX852088:FBA852097 FKT852088:FKW852097 FUP852088:FUS852097 GEL852088:GEO852097 GOH852088:GOK852097 GYD852088:GYG852097 HHZ852088:HIC852097 HRV852088:HRY852097 IBR852088:IBU852097 ILN852088:ILQ852097 IVJ852088:IVM852097 JFF852088:JFI852097 JPB852088:JPE852097 JYX852088:JZA852097 KIT852088:KIW852097 KSP852088:KSS852097 LCL852088:LCO852097 LMH852088:LMK852097 LWD852088:LWG852097 MFZ852088:MGC852097 MPV852088:MPY852097 MZR852088:MZU852097 NJN852088:NJQ852097 NTJ852088:NTM852097 ODF852088:ODI852097 ONB852088:ONE852097 OWX852088:OXA852097 PGT852088:PGW852097 PQP852088:PQS852097 QAL852088:QAO852097 QKH852088:QKK852097 QUD852088:QUG852097 RDZ852088:REC852097 RNV852088:RNY852097 RXR852088:RXU852097 SHN852088:SHQ852097 SRJ852088:SRM852097 TBF852088:TBI852097 TLB852088:TLE852097 TUX852088:TVA852097 UET852088:UEW852097 UOP852088:UOS852097 UYL852088:UYO852097 VIH852088:VIK852097 VSD852088:VSG852097 WBZ852088:WCC852097 WLV852088:WLY852097 WVR852088:WVU852097 J917626:M917635 JF917624:JI917633 TB917624:TE917633 ACX917624:ADA917633 AMT917624:AMW917633 AWP917624:AWS917633 BGL917624:BGO917633 BQH917624:BQK917633 CAD917624:CAG917633 CJZ917624:CKC917633 CTV917624:CTY917633 DDR917624:DDU917633 DNN917624:DNQ917633 DXJ917624:DXM917633 EHF917624:EHI917633 ERB917624:ERE917633 FAX917624:FBA917633 FKT917624:FKW917633 FUP917624:FUS917633 GEL917624:GEO917633 GOH917624:GOK917633 GYD917624:GYG917633 HHZ917624:HIC917633 HRV917624:HRY917633 IBR917624:IBU917633 ILN917624:ILQ917633 IVJ917624:IVM917633 JFF917624:JFI917633 JPB917624:JPE917633 JYX917624:JZA917633 KIT917624:KIW917633 KSP917624:KSS917633 LCL917624:LCO917633 LMH917624:LMK917633 LWD917624:LWG917633 MFZ917624:MGC917633 MPV917624:MPY917633 MZR917624:MZU917633 NJN917624:NJQ917633 NTJ917624:NTM917633 ODF917624:ODI917633 ONB917624:ONE917633 OWX917624:OXA917633 PGT917624:PGW917633 PQP917624:PQS917633 QAL917624:QAO917633 QKH917624:QKK917633 QUD917624:QUG917633 RDZ917624:REC917633 RNV917624:RNY917633 RXR917624:RXU917633 SHN917624:SHQ917633 SRJ917624:SRM917633 TBF917624:TBI917633 TLB917624:TLE917633 TUX917624:TVA917633 UET917624:UEW917633 UOP917624:UOS917633 UYL917624:UYO917633 VIH917624:VIK917633 VSD917624:VSG917633 WBZ917624:WCC917633 WLV917624:WLY917633 WVR917624:WVU917633 J983162:M983171 JF983160:JI983169 TB983160:TE983169 ACX983160:ADA983169 AMT983160:AMW983169 AWP983160:AWS983169 BGL983160:BGO983169 BQH983160:BQK983169 CAD983160:CAG983169 CJZ983160:CKC983169 CTV983160:CTY983169 DDR983160:DDU983169 DNN983160:DNQ983169 DXJ983160:DXM983169 EHF983160:EHI983169 ERB983160:ERE983169 FAX983160:FBA983169 FKT983160:FKW983169 FUP983160:FUS983169 GEL983160:GEO983169 GOH983160:GOK983169 GYD983160:GYG983169 HHZ983160:HIC983169 HRV983160:HRY983169 IBR983160:IBU983169 ILN983160:ILQ983169 IVJ983160:IVM983169 JFF983160:JFI983169 JPB983160:JPE983169 JYX983160:JZA983169 KIT983160:KIW983169 KSP983160:KSS983169 LCL983160:LCO983169 LMH983160:LMK983169 LWD983160:LWG983169 MFZ983160:MGC983169 MPV983160:MPY983169 MZR983160:MZU983169 NJN983160:NJQ983169 NTJ983160:NTM983169 ODF983160:ODI983169 ONB983160:ONE983169 OWX983160:OXA983169 PGT983160:PGW983169 PQP983160:PQS983169 QAL983160:QAO983169 QKH983160:QKK983169 QUD983160:QUG983169 RDZ983160:REC983169 RNV983160:RNY983169 RXR983160:RXU983169 SHN983160:SHQ983169 SRJ983160:SRM983169 TBF983160:TBI983169 TLB983160:TLE983169 TUX983160:TVA983169 UET983160:UEW983169 UOP983160:UOS983169 UYL983160:UYO983169 VIH983160:VIK983169 VSD983160:VSG983169 WBZ983160:WCC983169 WLV983160:WLY983169 WVR983160:WVU983169 VIH983229:VIK983238 JF183:JI192 TB183:TE192 ACX183:ADA192 AMT183:AMW192 AWP183:AWS192 BGL183:BGO192 BQH183:BQK192 CAD183:CAG192 CJZ183:CKC192 CTV183:CTY192 DDR183:DDU192 DNN183:DNQ192 DXJ183:DXM192 EHF183:EHI192 ERB183:ERE192 FAX183:FBA192 FKT183:FKW192 FUP183:FUS192 GEL183:GEO192 GOH183:GOK192 GYD183:GYG192 HHZ183:HIC192 HRV183:HRY192 IBR183:IBU192 ILN183:ILQ192 IVJ183:IVM192 JFF183:JFI192 JPB183:JPE192 JYX183:JZA192 KIT183:KIW192 KSP183:KSS192 LCL183:LCO192 LMH183:LMK192 LWD183:LWG192 MFZ183:MGC192 MPV183:MPY192 MZR183:MZU192 NJN183:NJQ192 NTJ183:NTM192 ODF183:ODI192 ONB183:ONE192 OWX183:OXA192 PGT183:PGW192 PQP183:PQS192 QAL183:QAO192 QKH183:QKK192 QUD183:QUG192 RDZ183:REC192 RNV183:RNY192 RXR183:RXU192 SHN183:SHQ192 SRJ183:SRM192 TBF183:TBI192 TLB183:TLE192 TUX183:TVA192 UET183:UEW192 UOP183:UOS192 UYL183:UYO192 VIH183:VIK192 VSD183:VSG192 WBZ183:WCC192 WLV183:WLY192 WVR183:WVU192 J65671:M65680 JF65669:JI65678 TB65669:TE65678 ACX65669:ADA65678 AMT65669:AMW65678 AWP65669:AWS65678 BGL65669:BGO65678 BQH65669:BQK65678 CAD65669:CAG65678 CJZ65669:CKC65678 CTV65669:CTY65678 DDR65669:DDU65678 DNN65669:DNQ65678 DXJ65669:DXM65678 EHF65669:EHI65678 ERB65669:ERE65678 FAX65669:FBA65678 FKT65669:FKW65678 FUP65669:FUS65678 GEL65669:GEO65678 GOH65669:GOK65678 GYD65669:GYG65678 HHZ65669:HIC65678 HRV65669:HRY65678 IBR65669:IBU65678 ILN65669:ILQ65678 IVJ65669:IVM65678 JFF65669:JFI65678 JPB65669:JPE65678 JYX65669:JZA65678 KIT65669:KIW65678 KSP65669:KSS65678 LCL65669:LCO65678 LMH65669:LMK65678 LWD65669:LWG65678 MFZ65669:MGC65678 MPV65669:MPY65678 MZR65669:MZU65678 NJN65669:NJQ65678 NTJ65669:NTM65678 ODF65669:ODI65678 ONB65669:ONE65678 OWX65669:OXA65678 PGT65669:PGW65678 PQP65669:PQS65678 QAL65669:QAO65678 QKH65669:QKK65678 QUD65669:QUG65678 RDZ65669:REC65678 RNV65669:RNY65678 RXR65669:RXU65678 SHN65669:SHQ65678 SRJ65669:SRM65678 TBF65669:TBI65678 TLB65669:TLE65678 TUX65669:TVA65678 UET65669:UEW65678 UOP65669:UOS65678 UYL65669:UYO65678 VIH65669:VIK65678 VSD65669:VSG65678 WBZ65669:WCC65678 WLV65669:WLY65678 WVR65669:WVU65678 J131207:M131216 JF131205:JI131214 TB131205:TE131214 ACX131205:ADA131214 AMT131205:AMW131214 AWP131205:AWS131214 BGL131205:BGO131214 BQH131205:BQK131214 CAD131205:CAG131214 CJZ131205:CKC131214 CTV131205:CTY131214 DDR131205:DDU131214 DNN131205:DNQ131214 DXJ131205:DXM131214 EHF131205:EHI131214 ERB131205:ERE131214 FAX131205:FBA131214 FKT131205:FKW131214 FUP131205:FUS131214 GEL131205:GEO131214 GOH131205:GOK131214 GYD131205:GYG131214 HHZ131205:HIC131214 HRV131205:HRY131214 IBR131205:IBU131214 ILN131205:ILQ131214 IVJ131205:IVM131214 JFF131205:JFI131214 JPB131205:JPE131214 JYX131205:JZA131214 KIT131205:KIW131214 KSP131205:KSS131214 LCL131205:LCO131214 LMH131205:LMK131214 LWD131205:LWG131214 MFZ131205:MGC131214 MPV131205:MPY131214 MZR131205:MZU131214 NJN131205:NJQ131214 NTJ131205:NTM131214 ODF131205:ODI131214 ONB131205:ONE131214 OWX131205:OXA131214 PGT131205:PGW131214 PQP131205:PQS131214 QAL131205:QAO131214 QKH131205:QKK131214 QUD131205:QUG131214 RDZ131205:REC131214 RNV131205:RNY131214 RXR131205:RXU131214 SHN131205:SHQ131214 SRJ131205:SRM131214 TBF131205:TBI131214 TLB131205:TLE131214 TUX131205:TVA131214 UET131205:UEW131214 UOP131205:UOS131214 UYL131205:UYO131214 VIH131205:VIK131214 VSD131205:VSG131214 WBZ131205:WCC131214 WLV131205:WLY131214 WVR131205:WVU131214 J196743:M196752 JF196741:JI196750 TB196741:TE196750 ACX196741:ADA196750 AMT196741:AMW196750 AWP196741:AWS196750 BGL196741:BGO196750 BQH196741:BQK196750 CAD196741:CAG196750 CJZ196741:CKC196750 CTV196741:CTY196750 DDR196741:DDU196750 DNN196741:DNQ196750 DXJ196741:DXM196750 EHF196741:EHI196750 ERB196741:ERE196750 FAX196741:FBA196750 FKT196741:FKW196750 FUP196741:FUS196750 GEL196741:GEO196750 GOH196741:GOK196750 GYD196741:GYG196750 HHZ196741:HIC196750 HRV196741:HRY196750 IBR196741:IBU196750 ILN196741:ILQ196750 IVJ196741:IVM196750 JFF196741:JFI196750 JPB196741:JPE196750 JYX196741:JZA196750 KIT196741:KIW196750 KSP196741:KSS196750 LCL196741:LCO196750 LMH196741:LMK196750 LWD196741:LWG196750 MFZ196741:MGC196750 MPV196741:MPY196750 MZR196741:MZU196750 NJN196741:NJQ196750 NTJ196741:NTM196750 ODF196741:ODI196750 ONB196741:ONE196750 OWX196741:OXA196750 PGT196741:PGW196750 PQP196741:PQS196750 QAL196741:QAO196750 QKH196741:QKK196750 QUD196741:QUG196750 RDZ196741:REC196750 RNV196741:RNY196750 RXR196741:RXU196750 SHN196741:SHQ196750 SRJ196741:SRM196750 TBF196741:TBI196750 TLB196741:TLE196750 TUX196741:TVA196750 UET196741:UEW196750 UOP196741:UOS196750 UYL196741:UYO196750 VIH196741:VIK196750 VSD196741:VSG196750 WBZ196741:WCC196750 WLV196741:WLY196750 WVR196741:WVU196750 J262279:M262288 JF262277:JI262286 TB262277:TE262286 ACX262277:ADA262286 AMT262277:AMW262286 AWP262277:AWS262286 BGL262277:BGO262286 BQH262277:BQK262286 CAD262277:CAG262286 CJZ262277:CKC262286 CTV262277:CTY262286 DDR262277:DDU262286 DNN262277:DNQ262286 DXJ262277:DXM262286 EHF262277:EHI262286 ERB262277:ERE262286 FAX262277:FBA262286 FKT262277:FKW262286 FUP262277:FUS262286 GEL262277:GEO262286 GOH262277:GOK262286 GYD262277:GYG262286 HHZ262277:HIC262286 HRV262277:HRY262286 IBR262277:IBU262286 ILN262277:ILQ262286 IVJ262277:IVM262286 JFF262277:JFI262286 JPB262277:JPE262286 JYX262277:JZA262286 KIT262277:KIW262286 KSP262277:KSS262286 LCL262277:LCO262286 LMH262277:LMK262286 LWD262277:LWG262286 MFZ262277:MGC262286 MPV262277:MPY262286 MZR262277:MZU262286 NJN262277:NJQ262286 NTJ262277:NTM262286 ODF262277:ODI262286 ONB262277:ONE262286 OWX262277:OXA262286 PGT262277:PGW262286 PQP262277:PQS262286 QAL262277:QAO262286 QKH262277:QKK262286 QUD262277:QUG262286 RDZ262277:REC262286 RNV262277:RNY262286 RXR262277:RXU262286 SHN262277:SHQ262286 SRJ262277:SRM262286 TBF262277:TBI262286 TLB262277:TLE262286 TUX262277:TVA262286 UET262277:UEW262286 UOP262277:UOS262286 UYL262277:UYO262286 VIH262277:VIK262286 VSD262277:VSG262286 WBZ262277:WCC262286 WLV262277:WLY262286 WVR262277:WVU262286 J327815:M327824 JF327813:JI327822 TB327813:TE327822 ACX327813:ADA327822 AMT327813:AMW327822 AWP327813:AWS327822 BGL327813:BGO327822 BQH327813:BQK327822 CAD327813:CAG327822 CJZ327813:CKC327822 CTV327813:CTY327822 DDR327813:DDU327822 DNN327813:DNQ327822 DXJ327813:DXM327822 EHF327813:EHI327822 ERB327813:ERE327822 FAX327813:FBA327822 FKT327813:FKW327822 FUP327813:FUS327822 GEL327813:GEO327822 GOH327813:GOK327822 GYD327813:GYG327822 HHZ327813:HIC327822 HRV327813:HRY327822 IBR327813:IBU327822 ILN327813:ILQ327822 IVJ327813:IVM327822 JFF327813:JFI327822 JPB327813:JPE327822 JYX327813:JZA327822 KIT327813:KIW327822 KSP327813:KSS327822 LCL327813:LCO327822 LMH327813:LMK327822 LWD327813:LWG327822 MFZ327813:MGC327822 MPV327813:MPY327822 MZR327813:MZU327822 NJN327813:NJQ327822 NTJ327813:NTM327822 ODF327813:ODI327822 ONB327813:ONE327822 OWX327813:OXA327822 PGT327813:PGW327822 PQP327813:PQS327822 QAL327813:QAO327822 QKH327813:QKK327822 QUD327813:QUG327822 RDZ327813:REC327822 RNV327813:RNY327822 RXR327813:RXU327822 SHN327813:SHQ327822 SRJ327813:SRM327822 TBF327813:TBI327822 TLB327813:TLE327822 TUX327813:TVA327822 UET327813:UEW327822 UOP327813:UOS327822 UYL327813:UYO327822 VIH327813:VIK327822 VSD327813:VSG327822 WBZ327813:WCC327822 WLV327813:WLY327822 WVR327813:WVU327822 J393351:M393360 JF393349:JI393358 TB393349:TE393358 ACX393349:ADA393358 AMT393349:AMW393358 AWP393349:AWS393358 BGL393349:BGO393358 BQH393349:BQK393358 CAD393349:CAG393358 CJZ393349:CKC393358 CTV393349:CTY393358 DDR393349:DDU393358 DNN393349:DNQ393358 DXJ393349:DXM393358 EHF393349:EHI393358 ERB393349:ERE393358 FAX393349:FBA393358 FKT393349:FKW393358 FUP393349:FUS393358 GEL393349:GEO393358 GOH393349:GOK393358 GYD393349:GYG393358 HHZ393349:HIC393358 HRV393349:HRY393358 IBR393349:IBU393358 ILN393349:ILQ393358 IVJ393349:IVM393358 JFF393349:JFI393358 JPB393349:JPE393358 JYX393349:JZA393358 KIT393349:KIW393358 KSP393349:KSS393358 LCL393349:LCO393358 LMH393349:LMK393358 LWD393349:LWG393358 MFZ393349:MGC393358 MPV393349:MPY393358 MZR393349:MZU393358 NJN393349:NJQ393358 NTJ393349:NTM393358 ODF393349:ODI393358 ONB393349:ONE393358 OWX393349:OXA393358 PGT393349:PGW393358 PQP393349:PQS393358 QAL393349:QAO393358 QKH393349:QKK393358 QUD393349:QUG393358 RDZ393349:REC393358 RNV393349:RNY393358 RXR393349:RXU393358 SHN393349:SHQ393358 SRJ393349:SRM393358 TBF393349:TBI393358 TLB393349:TLE393358 TUX393349:TVA393358 UET393349:UEW393358 UOP393349:UOS393358 UYL393349:UYO393358 VIH393349:VIK393358 VSD393349:VSG393358 WBZ393349:WCC393358 WLV393349:WLY393358 WVR393349:WVU393358 J458887:M458896 JF458885:JI458894 TB458885:TE458894 ACX458885:ADA458894 AMT458885:AMW458894 AWP458885:AWS458894 BGL458885:BGO458894 BQH458885:BQK458894 CAD458885:CAG458894 CJZ458885:CKC458894 CTV458885:CTY458894 DDR458885:DDU458894 DNN458885:DNQ458894 DXJ458885:DXM458894 EHF458885:EHI458894 ERB458885:ERE458894 FAX458885:FBA458894 FKT458885:FKW458894 FUP458885:FUS458894 GEL458885:GEO458894 GOH458885:GOK458894 GYD458885:GYG458894 HHZ458885:HIC458894 HRV458885:HRY458894 IBR458885:IBU458894 ILN458885:ILQ458894 IVJ458885:IVM458894 JFF458885:JFI458894 JPB458885:JPE458894 JYX458885:JZA458894 KIT458885:KIW458894 KSP458885:KSS458894 LCL458885:LCO458894 LMH458885:LMK458894 LWD458885:LWG458894 MFZ458885:MGC458894 MPV458885:MPY458894 MZR458885:MZU458894 NJN458885:NJQ458894 NTJ458885:NTM458894 ODF458885:ODI458894 ONB458885:ONE458894 OWX458885:OXA458894 PGT458885:PGW458894 PQP458885:PQS458894 QAL458885:QAO458894 QKH458885:QKK458894 QUD458885:QUG458894 RDZ458885:REC458894 RNV458885:RNY458894 RXR458885:RXU458894 SHN458885:SHQ458894 SRJ458885:SRM458894 TBF458885:TBI458894 TLB458885:TLE458894 TUX458885:TVA458894 UET458885:UEW458894 UOP458885:UOS458894 UYL458885:UYO458894 VIH458885:VIK458894 VSD458885:VSG458894 WBZ458885:WCC458894 WLV458885:WLY458894 WVR458885:WVU458894 J524423:M524432 JF524421:JI524430 TB524421:TE524430 ACX524421:ADA524430 AMT524421:AMW524430 AWP524421:AWS524430 BGL524421:BGO524430 BQH524421:BQK524430 CAD524421:CAG524430 CJZ524421:CKC524430 CTV524421:CTY524430 DDR524421:DDU524430 DNN524421:DNQ524430 DXJ524421:DXM524430 EHF524421:EHI524430 ERB524421:ERE524430 FAX524421:FBA524430 FKT524421:FKW524430 FUP524421:FUS524430 GEL524421:GEO524430 GOH524421:GOK524430 GYD524421:GYG524430 HHZ524421:HIC524430 HRV524421:HRY524430 IBR524421:IBU524430 ILN524421:ILQ524430 IVJ524421:IVM524430 JFF524421:JFI524430 JPB524421:JPE524430 JYX524421:JZA524430 KIT524421:KIW524430 KSP524421:KSS524430 LCL524421:LCO524430 LMH524421:LMK524430 LWD524421:LWG524430 MFZ524421:MGC524430 MPV524421:MPY524430 MZR524421:MZU524430 NJN524421:NJQ524430 NTJ524421:NTM524430 ODF524421:ODI524430 ONB524421:ONE524430 OWX524421:OXA524430 PGT524421:PGW524430 PQP524421:PQS524430 QAL524421:QAO524430 QKH524421:QKK524430 QUD524421:QUG524430 RDZ524421:REC524430 RNV524421:RNY524430 RXR524421:RXU524430 SHN524421:SHQ524430 SRJ524421:SRM524430 TBF524421:TBI524430 TLB524421:TLE524430 TUX524421:TVA524430 UET524421:UEW524430 UOP524421:UOS524430 UYL524421:UYO524430 VIH524421:VIK524430 VSD524421:VSG524430 WBZ524421:WCC524430 WLV524421:WLY524430 WVR524421:WVU524430 J589959:M589968 JF589957:JI589966 TB589957:TE589966 ACX589957:ADA589966 AMT589957:AMW589966 AWP589957:AWS589966 BGL589957:BGO589966 BQH589957:BQK589966 CAD589957:CAG589966 CJZ589957:CKC589966 CTV589957:CTY589966 DDR589957:DDU589966 DNN589957:DNQ589966 DXJ589957:DXM589966 EHF589957:EHI589966 ERB589957:ERE589966 FAX589957:FBA589966 FKT589957:FKW589966 FUP589957:FUS589966 GEL589957:GEO589966 GOH589957:GOK589966 GYD589957:GYG589966 HHZ589957:HIC589966 HRV589957:HRY589966 IBR589957:IBU589966 ILN589957:ILQ589966 IVJ589957:IVM589966 JFF589957:JFI589966 JPB589957:JPE589966 JYX589957:JZA589966 KIT589957:KIW589966 KSP589957:KSS589966 LCL589957:LCO589966 LMH589957:LMK589966 LWD589957:LWG589966 MFZ589957:MGC589966 MPV589957:MPY589966 MZR589957:MZU589966 NJN589957:NJQ589966 NTJ589957:NTM589966 ODF589957:ODI589966 ONB589957:ONE589966 OWX589957:OXA589966 PGT589957:PGW589966 PQP589957:PQS589966 QAL589957:QAO589966 QKH589957:QKK589966 QUD589957:QUG589966 RDZ589957:REC589966 RNV589957:RNY589966 RXR589957:RXU589966 SHN589957:SHQ589966 SRJ589957:SRM589966 TBF589957:TBI589966 TLB589957:TLE589966 TUX589957:TVA589966 UET589957:UEW589966 UOP589957:UOS589966 UYL589957:UYO589966 VIH589957:VIK589966 VSD589957:VSG589966 WBZ589957:WCC589966 WLV589957:WLY589966 WVR589957:WVU589966 J655495:M655504 JF655493:JI655502 TB655493:TE655502 ACX655493:ADA655502 AMT655493:AMW655502 AWP655493:AWS655502 BGL655493:BGO655502 BQH655493:BQK655502 CAD655493:CAG655502 CJZ655493:CKC655502 CTV655493:CTY655502 DDR655493:DDU655502 DNN655493:DNQ655502 DXJ655493:DXM655502 EHF655493:EHI655502 ERB655493:ERE655502 FAX655493:FBA655502 FKT655493:FKW655502 FUP655493:FUS655502 GEL655493:GEO655502 GOH655493:GOK655502 GYD655493:GYG655502 HHZ655493:HIC655502 HRV655493:HRY655502 IBR655493:IBU655502 ILN655493:ILQ655502 IVJ655493:IVM655502 JFF655493:JFI655502 JPB655493:JPE655502 JYX655493:JZA655502 KIT655493:KIW655502 KSP655493:KSS655502 LCL655493:LCO655502 LMH655493:LMK655502 LWD655493:LWG655502 MFZ655493:MGC655502 MPV655493:MPY655502 MZR655493:MZU655502 NJN655493:NJQ655502 NTJ655493:NTM655502 ODF655493:ODI655502 ONB655493:ONE655502 OWX655493:OXA655502 PGT655493:PGW655502 PQP655493:PQS655502 QAL655493:QAO655502 QKH655493:QKK655502 QUD655493:QUG655502 RDZ655493:REC655502 RNV655493:RNY655502 RXR655493:RXU655502 SHN655493:SHQ655502 SRJ655493:SRM655502 TBF655493:TBI655502 TLB655493:TLE655502 TUX655493:TVA655502 UET655493:UEW655502 UOP655493:UOS655502 UYL655493:UYO655502 VIH655493:VIK655502 VSD655493:VSG655502 WBZ655493:WCC655502 WLV655493:WLY655502 WVR655493:WVU655502 J721031:M721040 JF721029:JI721038 TB721029:TE721038 ACX721029:ADA721038 AMT721029:AMW721038 AWP721029:AWS721038 BGL721029:BGO721038 BQH721029:BQK721038 CAD721029:CAG721038 CJZ721029:CKC721038 CTV721029:CTY721038 DDR721029:DDU721038 DNN721029:DNQ721038 DXJ721029:DXM721038 EHF721029:EHI721038 ERB721029:ERE721038 FAX721029:FBA721038 FKT721029:FKW721038 FUP721029:FUS721038 GEL721029:GEO721038 GOH721029:GOK721038 GYD721029:GYG721038 HHZ721029:HIC721038 HRV721029:HRY721038 IBR721029:IBU721038 ILN721029:ILQ721038 IVJ721029:IVM721038 JFF721029:JFI721038 JPB721029:JPE721038 JYX721029:JZA721038 KIT721029:KIW721038 KSP721029:KSS721038 LCL721029:LCO721038 LMH721029:LMK721038 LWD721029:LWG721038 MFZ721029:MGC721038 MPV721029:MPY721038 MZR721029:MZU721038 NJN721029:NJQ721038 NTJ721029:NTM721038 ODF721029:ODI721038 ONB721029:ONE721038 OWX721029:OXA721038 PGT721029:PGW721038 PQP721029:PQS721038 QAL721029:QAO721038 QKH721029:QKK721038 QUD721029:QUG721038 RDZ721029:REC721038 RNV721029:RNY721038 RXR721029:RXU721038 SHN721029:SHQ721038 SRJ721029:SRM721038 TBF721029:TBI721038 TLB721029:TLE721038 TUX721029:TVA721038 UET721029:UEW721038 UOP721029:UOS721038 UYL721029:UYO721038 VIH721029:VIK721038 VSD721029:VSG721038 WBZ721029:WCC721038 WLV721029:WLY721038 WVR721029:WVU721038 J786567:M786576 JF786565:JI786574 TB786565:TE786574 ACX786565:ADA786574 AMT786565:AMW786574 AWP786565:AWS786574 BGL786565:BGO786574 BQH786565:BQK786574 CAD786565:CAG786574 CJZ786565:CKC786574 CTV786565:CTY786574 DDR786565:DDU786574 DNN786565:DNQ786574 DXJ786565:DXM786574 EHF786565:EHI786574 ERB786565:ERE786574 FAX786565:FBA786574 FKT786565:FKW786574 FUP786565:FUS786574 GEL786565:GEO786574 GOH786565:GOK786574 GYD786565:GYG786574 HHZ786565:HIC786574 HRV786565:HRY786574 IBR786565:IBU786574 ILN786565:ILQ786574 IVJ786565:IVM786574 JFF786565:JFI786574 JPB786565:JPE786574 JYX786565:JZA786574 KIT786565:KIW786574 KSP786565:KSS786574 LCL786565:LCO786574 LMH786565:LMK786574 LWD786565:LWG786574 MFZ786565:MGC786574 MPV786565:MPY786574 MZR786565:MZU786574 NJN786565:NJQ786574 NTJ786565:NTM786574 ODF786565:ODI786574 ONB786565:ONE786574 OWX786565:OXA786574 PGT786565:PGW786574 PQP786565:PQS786574 QAL786565:QAO786574 QKH786565:QKK786574 QUD786565:QUG786574 RDZ786565:REC786574 RNV786565:RNY786574 RXR786565:RXU786574 SHN786565:SHQ786574 SRJ786565:SRM786574 TBF786565:TBI786574 TLB786565:TLE786574 TUX786565:TVA786574 UET786565:UEW786574 UOP786565:UOS786574 UYL786565:UYO786574 VIH786565:VIK786574 VSD786565:VSG786574 WBZ786565:WCC786574 WLV786565:WLY786574 WVR786565:WVU786574 J852103:M852112 JF852101:JI852110 TB852101:TE852110 ACX852101:ADA852110 AMT852101:AMW852110 AWP852101:AWS852110 BGL852101:BGO852110 BQH852101:BQK852110 CAD852101:CAG852110 CJZ852101:CKC852110 CTV852101:CTY852110 DDR852101:DDU852110 DNN852101:DNQ852110 DXJ852101:DXM852110 EHF852101:EHI852110 ERB852101:ERE852110 FAX852101:FBA852110 FKT852101:FKW852110 FUP852101:FUS852110 GEL852101:GEO852110 GOH852101:GOK852110 GYD852101:GYG852110 HHZ852101:HIC852110 HRV852101:HRY852110 IBR852101:IBU852110 ILN852101:ILQ852110 IVJ852101:IVM852110 JFF852101:JFI852110 JPB852101:JPE852110 JYX852101:JZA852110 KIT852101:KIW852110 KSP852101:KSS852110 LCL852101:LCO852110 LMH852101:LMK852110 LWD852101:LWG852110 MFZ852101:MGC852110 MPV852101:MPY852110 MZR852101:MZU852110 NJN852101:NJQ852110 NTJ852101:NTM852110 ODF852101:ODI852110 ONB852101:ONE852110 OWX852101:OXA852110 PGT852101:PGW852110 PQP852101:PQS852110 QAL852101:QAO852110 QKH852101:QKK852110 QUD852101:QUG852110 RDZ852101:REC852110 RNV852101:RNY852110 RXR852101:RXU852110 SHN852101:SHQ852110 SRJ852101:SRM852110 TBF852101:TBI852110 TLB852101:TLE852110 TUX852101:TVA852110 UET852101:UEW852110 UOP852101:UOS852110 UYL852101:UYO852110 VIH852101:VIK852110 VSD852101:VSG852110 WBZ852101:WCC852110 WLV852101:WLY852110 WVR852101:WVU852110 J917639:M917648 JF917637:JI917646 TB917637:TE917646 ACX917637:ADA917646 AMT917637:AMW917646 AWP917637:AWS917646 BGL917637:BGO917646 BQH917637:BQK917646 CAD917637:CAG917646 CJZ917637:CKC917646 CTV917637:CTY917646 DDR917637:DDU917646 DNN917637:DNQ917646 DXJ917637:DXM917646 EHF917637:EHI917646 ERB917637:ERE917646 FAX917637:FBA917646 FKT917637:FKW917646 FUP917637:FUS917646 GEL917637:GEO917646 GOH917637:GOK917646 GYD917637:GYG917646 HHZ917637:HIC917646 HRV917637:HRY917646 IBR917637:IBU917646 ILN917637:ILQ917646 IVJ917637:IVM917646 JFF917637:JFI917646 JPB917637:JPE917646 JYX917637:JZA917646 KIT917637:KIW917646 KSP917637:KSS917646 LCL917637:LCO917646 LMH917637:LMK917646 LWD917637:LWG917646 MFZ917637:MGC917646 MPV917637:MPY917646 MZR917637:MZU917646 NJN917637:NJQ917646 NTJ917637:NTM917646 ODF917637:ODI917646 ONB917637:ONE917646 OWX917637:OXA917646 PGT917637:PGW917646 PQP917637:PQS917646 QAL917637:QAO917646 QKH917637:QKK917646 QUD917637:QUG917646 RDZ917637:REC917646 RNV917637:RNY917646 RXR917637:RXU917646 SHN917637:SHQ917646 SRJ917637:SRM917646 TBF917637:TBI917646 TLB917637:TLE917646 TUX917637:TVA917646 UET917637:UEW917646 UOP917637:UOS917646 UYL917637:UYO917646 VIH917637:VIK917646 VSD917637:VSG917646 WBZ917637:WCC917646 WLV917637:WLY917646 WVR917637:WVU917646 J983175:M983184 JF983173:JI983182 TB983173:TE983182 ACX983173:ADA983182 AMT983173:AMW983182 AWP983173:AWS983182 BGL983173:BGO983182 BQH983173:BQK983182 CAD983173:CAG983182 CJZ983173:CKC983182 CTV983173:CTY983182 DDR983173:DDU983182 DNN983173:DNQ983182 DXJ983173:DXM983182 EHF983173:EHI983182 ERB983173:ERE983182 FAX983173:FBA983182 FKT983173:FKW983182 FUP983173:FUS983182 GEL983173:GEO983182 GOH983173:GOK983182 GYD983173:GYG983182 HHZ983173:HIC983182 HRV983173:HRY983182 IBR983173:IBU983182 ILN983173:ILQ983182 IVJ983173:IVM983182 JFF983173:JFI983182 JPB983173:JPE983182 JYX983173:JZA983182 KIT983173:KIW983182 KSP983173:KSS983182 LCL983173:LCO983182 LMH983173:LMK983182 LWD983173:LWG983182 MFZ983173:MGC983182 MPV983173:MPY983182 MZR983173:MZU983182 NJN983173:NJQ983182 NTJ983173:NTM983182 ODF983173:ODI983182 ONB983173:ONE983182 OWX983173:OXA983182 PGT983173:PGW983182 PQP983173:PQS983182 QAL983173:QAO983182 QKH983173:QKK983182 QUD983173:QUG983182 RDZ983173:REC983182 RNV983173:RNY983182 RXR983173:RXU983182 SHN983173:SHQ983182 SRJ983173:SRM983182 TBF983173:TBI983182 TLB983173:TLE983182 TUX983173:TVA983182 UET983173:UEW983182 UOP983173:UOS983182 UYL983173:UYO983182 VIH983173:VIK983182 VSD983173:VSG983182 WBZ983173:WCC983182 WLV983173:WLY983182 WVR983173:WVU983182 VSD983229:VSG983238 JF196:JI205 TB196:TE205 ACX196:ADA205 AMT196:AMW205 AWP196:AWS205 BGL196:BGO205 BQH196:BQK205 CAD196:CAG205 CJZ196:CKC205 CTV196:CTY205 DDR196:DDU205 DNN196:DNQ205 DXJ196:DXM205 EHF196:EHI205 ERB196:ERE205 FAX196:FBA205 FKT196:FKW205 FUP196:FUS205 GEL196:GEO205 GOH196:GOK205 GYD196:GYG205 HHZ196:HIC205 HRV196:HRY205 IBR196:IBU205 ILN196:ILQ205 IVJ196:IVM205 JFF196:JFI205 JPB196:JPE205 JYX196:JZA205 KIT196:KIW205 KSP196:KSS205 LCL196:LCO205 LMH196:LMK205 LWD196:LWG205 MFZ196:MGC205 MPV196:MPY205 MZR196:MZU205 NJN196:NJQ205 NTJ196:NTM205 ODF196:ODI205 ONB196:ONE205 OWX196:OXA205 PGT196:PGW205 PQP196:PQS205 QAL196:QAO205 QKH196:QKK205 QUD196:QUG205 RDZ196:REC205 RNV196:RNY205 RXR196:RXU205 SHN196:SHQ205 SRJ196:SRM205 TBF196:TBI205 TLB196:TLE205 TUX196:TVA205 UET196:UEW205 UOP196:UOS205 UYL196:UYO205 VIH196:VIK205 VSD196:VSG205 WBZ196:WCC205 WLV196:WLY205 WVR196:WVU205 J65684:M65693 JF65682:JI65691 TB65682:TE65691 ACX65682:ADA65691 AMT65682:AMW65691 AWP65682:AWS65691 BGL65682:BGO65691 BQH65682:BQK65691 CAD65682:CAG65691 CJZ65682:CKC65691 CTV65682:CTY65691 DDR65682:DDU65691 DNN65682:DNQ65691 DXJ65682:DXM65691 EHF65682:EHI65691 ERB65682:ERE65691 FAX65682:FBA65691 FKT65682:FKW65691 FUP65682:FUS65691 GEL65682:GEO65691 GOH65682:GOK65691 GYD65682:GYG65691 HHZ65682:HIC65691 HRV65682:HRY65691 IBR65682:IBU65691 ILN65682:ILQ65691 IVJ65682:IVM65691 JFF65682:JFI65691 JPB65682:JPE65691 JYX65682:JZA65691 KIT65682:KIW65691 KSP65682:KSS65691 LCL65682:LCO65691 LMH65682:LMK65691 LWD65682:LWG65691 MFZ65682:MGC65691 MPV65682:MPY65691 MZR65682:MZU65691 NJN65682:NJQ65691 NTJ65682:NTM65691 ODF65682:ODI65691 ONB65682:ONE65691 OWX65682:OXA65691 PGT65682:PGW65691 PQP65682:PQS65691 QAL65682:QAO65691 QKH65682:QKK65691 QUD65682:QUG65691 RDZ65682:REC65691 RNV65682:RNY65691 RXR65682:RXU65691 SHN65682:SHQ65691 SRJ65682:SRM65691 TBF65682:TBI65691 TLB65682:TLE65691 TUX65682:TVA65691 UET65682:UEW65691 UOP65682:UOS65691 UYL65682:UYO65691 VIH65682:VIK65691 VSD65682:VSG65691 WBZ65682:WCC65691 WLV65682:WLY65691 WVR65682:WVU65691 J131220:M131229 JF131218:JI131227 TB131218:TE131227 ACX131218:ADA131227 AMT131218:AMW131227 AWP131218:AWS131227 BGL131218:BGO131227 BQH131218:BQK131227 CAD131218:CAG131227 CJZ131218:CKC131227 CTV131218:CTY131227 DDR131218:DDU131227 DNN131218:DNQ131227 DXJ131218:DXM131227 EHF131218:EHI131227 ERB131218:ERE131227 FAX131218:FBA131227 FKT131218:FKW131227 FUP131218:FUS131227 GEL131218:GEO131227 GOH131218:GOK131227 GYD131218:GYG131227 HHZ131218:HIC131227 HRV131218:HRY131227 IBR131218:IBU131227 ILN131218:ILQ131227 IVJ131218:IVM131227 JFF131218:JFI131227 JPB131218:JPE131227 JYX131218:JZA131227 KIT131218:KIW131227 KSP131218:KSS131227 LCL131218:LCO131227 LMH131218:LMK131227 LWD131218:LWG131227 MFZ131218:MGC131227 MPV131218:MPY131227 MZR131218:MZU131227 NJN131218:NJQ131227 NTJ131218:NTM131227 ODF131218:ODI131227 ONB131218:ONE131227 OWX131218:OXA131227 PGT131218:PGW131227 PQP131218:PQS131227 QAL131218:QAO131227 QKH131218:QKK131227 QUD131218:QUG131227 RDZ131218:REC131227 RNV131218:RNY131227 RXR131218:RXU131227 SHN131218:SHQ131227 SRJ131218:SRM131227 TBF131218:TBI131227 TLB131218:TLE131227 TUX131218:TVA131227 UET131218:UEW131227 UOP131218:UOS131227 UYL131218:UYO131227 VIH131218:VIK131227 VSD131218:VSG131227 WBZ131218:WCC131227 WLV131218:WLY131227 WVR131218:WVU131227 J196756:M196765 JF196754:JI196763 TB196754:TE196763 ACX196754:ADA196763 AMT196754:AMW196763 AWP196754:AWS196763 BGL196754:BGO196763 BQH196754:BQK196763 CAD196754:CAG196763 CJZ196754:CKC196763 CTV196754:CTY196763 DDR196754:DDU196763 DNN196754:DNQ196763 DXJ196754:DXM196763 EHF196754:EHI196763 ERB196754:ERE196763 FAX196754:FBA196763 FKT196754:FKW196763 FUP196754:FUS196763 GEL196754:GEO196763 GOH196754:GOK196763 GYD196754:GYG196763 HHZ196754:HIC196763 HRV196754:HRY196763 IBR196754:IBU196763 ILN196754:ILQ196763 IVJ196754:IVM196763 JFF196754:JFI196763 JPB196754:JPE196763 JYX196754:JZA196763 KIT196754:KIW196763 KSP196754:KSS196763 LCL196754:LCO196763 LMH196754:LMK196763 LWD196754:LWG196763 MFZ196754:MGC196763 MPV196754:MPY196763 MZR196754:MZU196763 NJN196754:NJQ196763 NTJ196754:NTM196763 ODF196754:ODI196763 ONB196754:ONE196763 OWX196754:OXA196763 PGT196754:PGW196763 PQP196754:PQS196763 QAL196754:QAO196763 QKH196754:QKK196763 QUD196754:QUG196763 RDZ196754:REC196763 RNV196754:RNY196763 RXR196754:RXU196763 SHN196754:SHQ196763 SRJ196754:SRM196763 TBF196754:TBI196763 TLB196754:TLE196763 TUX196754:TVA196763 UET196754:UEW196763 UOP196754:UOS196763 UYL196754:UYO196763 VIH196754:VIK196763 VSD196754:VSG196763 WBZ196754:WCC196763 WLV196754:WLY196763 WVR196754:WVU196763 J262292:M262301 JF262290:JI262299 TB262290:TE262299 ACX262290:ADA262299 AMT262290:AMW262299 AWP262290:AWS262299 BGL262290:BGO262299 BQH262290:BQK262299 CAD262290:CAG262299 CJZ262290:CKC262299 CTV262290:CTY262299 DDR262290:DDU262299 DNN262290:DNQ262299 DXJ262290:DXM262299 EHF262290:EHI262299 ERB262290:ERE262299 FAX262290:FBA262299 FKT262290:FKW262299 FUP262290:FUS262299 GEL262290:GEO262299 GOH262290:GOK262299 GYD262290:GYG262299 HHZ262290:HIC262299 HRV262290:HRY262299 IBR262290:IBU262299 ILN262290:ILQ262299 IVJ262290:IVM262299 JFF262290:JFI262299 JPB262290:JPE262299 JYX262290:JZA262299 KIT262290:KIW262299 KSP262290:KSS262299 LCL262290:LCO262299 LMH262290:LMK262299 LWD262290:LWG262299 MFZ262290:MGC262299 MPV262290:MPY262299 MZR262290:MZU262299 NJN262290:NJQ262299 NTJ262290:NTM262299 ODF262290:ODI262299 ONB262290:ONE262299 OWX262290:OXA262299 PGT262290:PGW262299 PQP262290:PQS262299 QAL262290:QAO262299 QKH262290:QKK262299 QUD262290:QUG262299 RDZ262290:REC262299 RNV262290:RNY262299 RXR262290:RXU262299 SHN262290:SHQ262299 SRJ262290:SRM262299 TBF262290:TBI262299 TLB262290:TLE262299 TUX262290:TVA262299 UET262290:UEW262299 UOP262290:UOS262299 UYL262290:UYO262299 VIH262290:VIK262299 VSD262290:VSG262299 WBZ262290:WCC262299 WLV262290:WLY262299 WVR262290:WVU262299 J327828:M327837 JF327826:JI327835 TB327826:TE327835 ACX327826:ADA327835 AMT327826:AMW327835 AWP327826:AWS327835 BGL327826:BGO327835 BQH327826:BQK327835 CAD327826:CAG327835 CJZ327826:CKC327835 CTV327826:CTY327835 DDR327826:DDU327835 DNN327826:DNQ327835 DXJ327826:DXM327835 EHF327826:EHI327835 ERB327826:ERE327835 FAX327826:FBA327835 FKT327826:FKW327835 FUP327826:FUS327835 GEL327826:GEO327835 GOH327826:GOK327835 GYD327826:GYG327835 HHZ327826:HIC327835 HRV327826:HRY327835 IBR327826:IBU327835 ILN327826:ILQ327835 IVJ327826:IVM327835 JFF327826:JFI327835 JPB327826:JPE327835 JYX327826:JZA327835 KIT327826:KIW327835 KSP327826:KSS327835 LCL327826:LCO327835 LMH327826:LMK327835 LWD327826:LWG327835 MFZ327826:MGC327835 MPV327826:MPY327835 MZR327826:MZU327835 NJN327826:NJQ327835 NTJ327826:NTM327835 ODF327826:ODI327835 ONB327826:ONE327835 OWX327826:OXA327835 PGT327826:PGW327835 PQP327826:PQS327835 QAL327826:QAO327835 QKH327826:QKK327835 QUD327826:QUG327835 RDZ327826:REC327835 RNV327826:RNY327835 RXR327826:RXU327835 SHN327826:SHQ327835 SRJ327826:SRM327835 TBF327826:TBI327835 TLB327826:TLE327835 TUX327826:TVA327835 UET327826:UEW327835 UOP327826:UOS327835 UYL327826:UYO327835 VIH327826:VIK327835 VSD327826:VSG327835 WBZ327826:WCC327835 WLV327826:WLY327835 WVR327826:WVU327835 J393364:M393373 JF393362:JI393371 TB393362:TE393371 ACX393362:ADA393371 AMT393362:AMW393371 AWP393362:AWS393371 BGL393362:BGO393371 BQH393362:BQK393371 CAD393362:CAG393371 CJZ393362:CKC393371 CTV393362:CTY393371 DDR393362:DDU393371 DNN393362:DNQ393371 DXJ393362:DXM393371 EHF393362:EHI393371 ERB393362:ERE393371 FAX393362:FBA393371 FKT393362:FKW393371 FUP393362:FUS393371 GEL393362:GEO393371 GOH393362:GOK393371 GYD393362:GYG393371 HHZ393362:HIC393371 HRV393362:HRY393371 IBR393362:IBU393371 ILN393362:ILQ393371 IVJ393362:IVM393371 JFF393362:JFI393371 JPB393362:JPE393371 JYX393362:JZA393371 KIT393362:KIW393371 KSP393362:KSS393371 LCL393362:LCO393371 LMH393362:LMK393371 LWD393362:LWG393371 MFZ393362:MGC393371 MPV393362:MPY393371 MZR393362:MZU393371 NJN393362:NJQ393371 NTJ393362:NTM393371 ODF393362:ODI393371 ONB393362:ONE393371 OWX393362:OXA393371 PGT393362:PGW393371 PQP393362:PQS393371 QAL393362:QAO393371 QKH393362:QKK393371 QUD393362:QUG393371 RDZ393362:REC393371 RNV393362:RNY393371 RXR393362:RXU393371 SHN393362:SHQ393371 SRJ393362:SRM393371 TBF393362:TBI393371 TLB393362:TLE393371 TUX393362:TVA393371 UET393362:UEW393371 UOP393362:UOS393371 UYL393362:UYO393371 VIH393362:VIK393371 VSD393362:VSG393371 WBZ393362:WCC393371 WLV393362:WLY393371 WVR393362:WVU393371 J458900:M458909 JF458898:JI458907 TB458898:TE458907 ACX458898:ADA458907 AMT458898:AMW458907 AWP458898:AWS458907 BGL458898:BGO458907 BQH458898:BQK458907 CAD458898:CAG458907 CJZ458898:CKC458907 CTV458898:CTY458907 DDR458898:DDU458907 DNN458898:DNQ458907 DXJ458898:DXM458907 EHF458898:EHI458907 ERB458898:ERE458907 FAX458898:FBA458907 FKT458898:FKW458907 FUP458898:FUS458907 GEL458898:GEO458907 GOH458898:GOK458907 GYD458898:GYG458907 HHZ458898:HIC458907 HRV458898:HRY458907 IBR458898:IBU458907 ILN458898:ILQ458907 IVJ458898:IVM458907 JFF458898:JFI458907 JPB458898:JPE458907 JYX458898:JZA458907 KIT458898:KIW458907 KSP458898:KSS458907 LCL458898:LCO458907 LMH458898:LMK458907 LWD458898:LWG458907 MFZ458898:MGC458907 MPV458898:MPY458907 MZR458898:MZU458907 NJN458898:NJQ458907 NTJ458898:NTM458907 ODF458898:ODI458907 ONB458898:ONE458907 OWX458898:OXA458907 PGT458898:PGW458907 PQP458898:PQS458907 QAL458898:QAO458907 QKH458898:QKK458907 QUD458898:QUG458907 RDZ458898:REC458907 RNV458898:RNY458907 RXR458898:RXU458907 SHN458898:SHQ458907 SRJ458898:SRM458907 TBF458898:TBI458907 TLB458898:TLE458907 TUX458898:TVA458907 UET458898:UEW458907 UOP458898:UOS458907 UYL458898:UYO458907 VIH458898:VIK458907 VSD458898:VSG458907 WBZ458898:WCC458907 WLV458898:WLY458907 WVR458898:WVU458907 J524436:M524445 JF524434:JI524443 TB524434:TE524443 ACX524434:ADA524443 AMT524434:AMW524443 AWP524434:AWS524443 BGL524434:BGO524443 BQH524434:BQK524443 CAD524434:CAG524443 CJZ524434:CKC524443 CTV524434:CTY524443 DDR524434:DDU524443 DNN524434:DNQ524443 DXJ524434:DXM524443 EHF524434:EHI524443 ERB524434:ERE524443 FAX524434:FBA524443 FKT524434:FKW524443 FUP524434:FUS524443 GEL524434:GEO524443 GOH524434:GOK524443 GYD524434:GYG524443 HHZ524434:HIC524443 HRV524434:HRY524443 IBR524434:IBU524443 ILN524434:ILQ524443 IVJ524434:IVM524443 JFF524434:JFI524443 JPB524434:JPE524443 JYX524434:JZA524443 KIT524434:KIW524443 KSP524434:KSS524443 LCL524434:LCO524443 LMH524434:LMK524443 LWD524434:LWG524443 MFZ524434:MGC524443 MPV524434:MPY524443 MZR524434:MZU524443 NJN524434:NJQ524443 NTJ524434:NTM524443 ODF524434:ODI524443 ONB524434:ONE524443 OWX524434:OXA524443 PGT524434:PGW524443 PQP524434:PQS524443 QAL524434:QAO524443 QKH524434:QKK524443 QUD524434:QUG524443 RDZ524434:REC524443 RNV524434:RNY524443 RXR524434:RXU524443 SHN524434:SHQ524443 SRJ524434:SRM524443 TBF524434:TBI524443 TLB524434:TLE524443 TUX524434:TVA524443 UET524434:UEW524443 UOP524434:UOS524443 UYL524434:UYO524443 VIH524434:VIK524443 VSD524434:VSG524443 WBZ524434:WCC524443 WLV524434:WLY524443 WVR524434:WVU524443 J589972:M589981 JF589970:JI589979 TB589970:TE589979 ACX589970:ADA589979 AMT589970:AMW589979 AWP589970:AWS589979 BGL589970:BGO589979 BQH589970:BQK589979 CAD589970:CAG589979 CJZ589970:CKC589979 CTV589970:CTY589979 DDR589970:DDU589979 DNN589970:DNQ589979 DXJ589970:DXM589979 EHF589970:EHI589979 ERB589970:ERE589979 FAX589970:FBA589979 FKT589970:FKW589979 FUP589970:FUS589979 GEL589970:GEO589979 GOH589970:GOK589979 GYD589970:GYG589979 HHZ589970:HIC589979 HRV589970:HRY589979 IBR589970:IBU589979 ILN589970:ILQ589979 IVJ589970:IVM589979 JFF589970:JFI589979 JPB589970:JPE589979 JYX589970:JZA589979 KIT589970:KIW589979 KSP589970:KSS589979 LCL589970:LCO589979 LMH589970:LMK589979 LWD589970:LWG589979 MFZ589970:MGC589979 MPV589970:MPY589979 MZR589970:MZU589979 NJN589970:NJQ589979 NTJ589970:NTM589979 ODF589970:ODI589979 ONB589970:ONE589979 OWX589970:OXA589979 PGT589970:PGW589979 PQP589970:PQS589979 QAL589970:QAO589979 QKH589970:QKK589979 QUD589970:QUG589979 RDZ589970:REC589979 RNV589970:RNY589979 RXR589970:RXU589979 SHN589970:SHQ589979 SRJ589970:SRM589979 TBF589970:TBI589979 TLB589970:TLE589979 TUX589970:TVA589979 UET589970:UEW589979 UOP589970:UOS589979 UYL589970:UYO589979 VIH589970:VIK589979 VSD589970:VSG589979 WBZ589970:WCC589979 WLV589970:WLY589979 WVR589970:WVU589979 J655508:M655517 JF655506:JI655515 TB655506:TE655515 ACX655506:ADA655515 AMT655506:AMW655515 AWP655506:AWS655515 BGL655506:BGO655515 BQH655506:BQK655515 CAD655506:CAG655515 CJZ655506:CKC655515 CTV655506:CTY655515 DDR655506:DDU655515 DNN655506:DNQ655515 DXJ655506:DXM655515 EHF655506:EHI655515 ERB655506:ERE655515 FAX655506:FBA655515 FKT655506:FKW655515 FUP655506:FUS655515 GEL655506:GEO655515 GOH655506:GOK655515 GYD655506:GYG655515 HHZ655506:HIC655515 HRV655506:HRY655515 IBR655506:IBU655515 ILN655506:ILQ655515 IVJ655506:IVM655515 JFF655506:JFI655515 JPB655506:JPE655515 JYX655506:JZA655515 KIT655506:KIW655515 KSP655506:KSS655515 LCL655506:LCO655515 LMH655506:LMK655515 LWD655506:LWG655515 MFZ655506:MGC655515 MPV655506:MPY655515 MZR655506:MZU655515 NJN655506:NJQ655515 NTJ655506:NTM655515 ODF655506:ODI655515 ONB655506:ONE655515 OWX655506:OXA655515 PGT655506:PGW655515 PQP655506:PQS655515 QAL655506:QAO655515 QKH655506:QKK655515 QUD655506:QUG655515 RDZ655506:REC655515 RNV655506:RNY655515 RXR655506:RXU655515 SHN655506:SHQ655515 SRJ655506:SRM655515 TBF655506:TBI655515 TLB655506:TLE655515 TUX655506:TVA655515 UET655506:UEW655515 UOP655506:UOS655515 UYL655506:UYO655515 VIH655506:VIK655515 VSD655506:VSG655515 WBZ655506:WCC655515 WLV655506:WLY655515 WVR655506:WVU655515 J721044:M721053 JF721042:JI721051 TB721042:TE721051 ACX721042:ADA721051 AMT721042:AMW721051 AWP721042:AWS721051 BGL721042:BGO721051 BQH721042:BQK721051 CAD721042:CAG721051 CJZ721042:CKC721051 CTV721042:CTY721051 DDR721042:DDU721051 DNN721042:DNQ721051 DXJ721042:DXM721051 EHF721042:EHI721051 ERB721042:ERE721051 FAX721042:FBA721051 FKT721042:FKW721051 FUP721042:FUS721051 GEL721042:GEO721051 GOH721042:GOK721051 GYD721042:GYG721051 HHZ721042:HIC721051 HRV721042:HRY721051 IBR721042:IBU721051 ILN721042:ILQ721051 IVJ721042:IVM721051 JFF721042:JFI721051 JPB721042:JPE721051 JYX721042:JZA721051 KIT721042:KIW721051 KSP721042:KSS721051 LCL721042:LCO721051 LMH721042:LMK721051 LWD721042:LWG721051 MFZ721042:MGC721051 MPV721042:MPY721051 MZR721042:MZU721051 NJN721042:NJQ721051 NTJ721042:NTM721051 ODF721042:ODI721051 ONB721042:ONE721051 OWX721042:OXA721051 PGT721042:PGW721051 PQP721042:PQS721051 QAL721042:QAO721051 QKH721042:QKK721051 QUD721042:QUG721051 RDZ721042:REC721051 RNV721042:RNY721051 RXR721042:RXU721051 SHN721042:SHQ721051 SRJ721042:SRM721051 TBF721042:TBI721051 TLB721042:TLE721051 TUX721042:TVA721051 UET721042:UEW721051 UOP721042:UOS721051 UYL721042:UYO721051 VIH721042:VIK721051 VSD721042:VSG721051 WBZ721042:WCC721051 WLV721042:WLY721051 WVR721042:WVU721051 J786580:M786589 JF786578:JI786587 TB786578:TE786587 ACX786578:ADA786587 AMT786578:AMW786587 AWP786578:AWS786587 BGL786578:BGO786587 BQH786578:BQK786587 CAD786578:CAG786587 CJZ786578:CKC786587 CTV786578:CTY786587 DDR786578:DDU786587 DNN786578:DNQ786587 DXJ786578:DXM786587 EHF786578:EHI786587 ERB786578:ERE786587 FAX786578:FBA786587 FKT786578:FKW786587 FUP786578:FUS786587 GEL786578:GEO786587 GOH786578:GOK786587 GYD786578:GYG786587 HHZ786578:HIC786587 HRV786578:HRY786587 IBR786578:IBU786587 ILN786578:ILQ786587 IVJ786578:IVM786587 JFF786578:JFI786587 JPB786578:JPE786587 JYX786578:JZA786587 KIT786578:KIW786587 KSP786578:KSS786587 LCL786578:LCO786587 LMH786578:LMK786587 LWD786578:LWG786587 MFZ786578:MGC786587 MPV786578:MPY786587 MZR786578:MZU786587 NJN786578:NJQ786587 NTJ786578:NTM786587 ODF786578:ODI786587 ONB786578:ONE786587 OWX786578:OXA786587 PGT786578:PGW786587 PQP786578:PQS786587 QAL786578:QAO786587 QKH786578:QKK786587 QUD786578:QUG786587 RDZ786578:REC786587 RNV786578:RNY786587 RXR786578:RXU786587 SHN786578:SHQ786587 SRJ786578:SRM786587 TBF786578:TBI786587 TLB786578:TLE786587 TUX786578:TVA786587 UET786578:UEW786587 UOP786578:UOS786587 UYL786578:UYO786587 VIH786578:VIK786587 VSD786578:VSG786587 WBZ786578:WCC786587 WLV786578:WLY786587 WVR786578:WVU786587 J852116:M852125 JF852114:JI852123 TB852114:TE852123 ACX852114:ADA852123 AMT852114:AMW852123 AWP852114:AWS852123 BGL852114:BGO852123 BQH852114:BQK852123 CAD852114:CAG852123 CJZ852114:CKC852123 CTV852114:CTY852123 DDR852114:DDU852123 DNN852114:DNQ852123 DXJ852114:DXM852123 EHF852114:EHI852123 ERB852114:ERE852123 FAX852114:FBA852123 FKT852114:FKW852123 FUP852114:FUS852123 GEL852114:GEO852123 GOH852114:GOK852123 GYD852114:GYG852123 HHZ852114:HIC852123 HRV852114:HRY852123 IBR852114:IBU852123 ILN852114:ILQ852123 IVJ852114:IVM852123 JFF852114:JFI852123 JPB852114:JPE852123 JYX852114:JZA852123 KIT852114:KIW852123 KSP852114:KSS852123 LCL852114:LCO852123 LMH852114:LMK852123 LWD852114:LWG852123 MFZ852114:MGC852123 MPV852114:MPY852123 MZR852114:MZU852123 NJN852114:NJQ852123 NTJ852114:NTM852123 ODF852114:ODI852123 ONB852114:ONE852123 OWX852114:OXA852123 PGT852114:PGW852123 PQP852114:PQS852123 QAL852114:QAO852123 QKH852114:QKK852123 QUD852114:QUG852123 RDZ852114:REC852123 RNV852114:RNY852123 RXR852114:RXU852123 SHN852114:SHQ852123 SRJ852114:SRM852123 TBF852114:TBI852123 TLB852114:TLE852123 TUX852114:TVA852123 UET852114:UEW852123 UOP852114:UOS852123 UYL852114:UYO852123 VIH852114:VIK852123 VSD852114:VSG852123 WBZ852114:WCC852123 WLV852114:WLY852123 WVR852114:WVU852123 J917652:M917661 JF917650:JI917659 TB917650:TE917659 ACX917650:ADA917659 AMT917650:AMW917659 AWP917650:AWS917659 BGL917650:BGO917659 BQH917650:BQK917659 CAD917650:CAG917659 CJZ917650:CKC917659 CTV917650:CTY917659 DDR917650:DDU917659 DNN917650:DNQ917659 DXJ917650:DXM917659 EHF917650:EHI917659 ERB917650:ERE917659 FAX917650:FBA917659 FKT917650:FKW917659 FUP917650:FUS917659 GEL917650:GEO917659 GOH917650:GOK917659 GYD917650:GYG917659 HHZ917650:HIC917659 HRV917650:HRY917659 IBR917650:IBU917659 ILN917650:ILQ917659 IVJ917650:IVM917659 JFF917650:JFI917659 JPB917650:JPE917659 JYX917650:JZA917659 KIT917650:KIW917659 KSP917650:KSS917659 LCL917650:LCO917659 LMH917650:LMK917659 LWD917650:LWG917659 MFZ917650:MGC917659 MPV917650:MPY917659 MZR917650:MZU917659 NJN917650:NJQ917659 NTJ917650:NTM917659 ODF917650:ODI917659 ONB917650:ONE917659 OWX917650:OXA917659 PGT917650:PGW917659 PQP917650:PQS917659 QAL917650:QAO917659 QKH917650:QKK917659 QUD917650:QUG917659 RDZ917650:REC917659 RNV917650:RNY917659 RXR917650:RXU917659 SHN917650:SHQ917659 SRJ917650:SRM917659 TBF917650:TBI917659 TLB917650:TLE917659 TUX917650:TVA917659 UET917650:UEW917659 UOP917650:UOS917659 UYL917650:UYO917659 VIH917650:VIK917659 VSD917650:VSG917659 WBZ917650:WCC917659 WLV917650:WLY917659 WVR917650:WVU917659 J983188:M983197 JF983186:JI983195 TB983186:TE983195 ACX983186:ADA983195 AMT983186:AMW983195 AWP983186:AWS983195 BGL983186:BGO983195 BQH983186:BQK983195 CAD983186:CAG983195 CJZ983186:CKC983195 CTV983186:CTY983195 DDR983186:DDU983195 DNN983186:DNQ983195 DXJ983186:DXM983195 EHF983186:EHI983195 ERB983186:ERE983195 FAX983186:FBA983195 FKT983186:FKW983195 FUP983186:FUS983195 GEL983186:GEO983195 GOH983186:GOK983195 GYD983186:GYG983195 HHZ983186:HIC983195 HRV983186:HRY983195 IBR983186:IBU983195 ILN983186:ILQ983195 IVJ983186:IVM983195 JFF983186:JFI983195 JPB983186:JPE983195 JYX983186:JZA983195 KIT983186:KIW983195 KSP983186:KSS983195 LCL983186:LCO983195 LMH983186:LMK983195 LWD983186:LWG983195 MFZ983186:MGC983195 MPV983186:MPY983195 MZR983186:MZU983195 NJN983186:NJQ983195 NTJ983186:NTM983195 ODF983186:ODI983195 ONB983186:ONE983195 OWX983186:OXA983195 PGT983186:PGW983195 PQP983186:PQS983195 QAL983186:QAO983195 QKH983186:QKK983195 QUD983186:QUG983195 RDZ983186:REC983195 RNV983186:RNY983195 RXR983186:RXU983195 SHN983186:SHQ983195 SRJ983186:SRM983195 TBF983186:TBI983195 TLB983186:TLE983195 TUX983186:TVA983195 UET983186:UEW983195 UOP983186:UOS983195 UYL983186:UYO983195 VIH983186:VIK983195 VSD983186:VSG983195 WBZ983186:WCC983195 WLV983186:WLY983195 WVR983186:WVU983195 WBZ983229:WCC983238 JF213:JI222 TB213:TE222 ACX213:ADA222 AMT213:AMW222 AWP213:AWS222 BGL213:BGO222 BQH213:BQK222 CAD213:CAG222 CJZ213:CKC222 CTV213:CTY222 DDR213:DDU222 DNN213:DNQ222 DXJ213:DXM222 EHF213:EHI222 ERB213:ERE222 FAX213:FBA222 FKT213:FKW222 FUP213:FUS222 GEL213:GEO222 GOH213:GOK222 GYD213:GYG222 HHZ213:HIC222 HRV213:HRY222 IBR213:IBU222 ILN213:ILQ222 IVJ213:IVM222 JFF213:JFI222 JPB213:JPE222 JYX213:JZA222 KIT213:KIW222 KSP213:KSS222 LCL213:LCO222 LMH213:LMK222 LWD213:LWG222 MFZ213:MGC222 MPV213:MPY222 MZR213:MZU222 NJN213:NJQ222 NTJ213:NTM222 ODF213:ODI222 ONB213:ONE222 OWX213:OXA222 PGT213:PGW222 PQP213:PQS222 QAL213:QAO222 QKH213:QKK222 QUD213:QUG222 RDZ213:REC222 RNV213:RNY222 RXR213:RXU222 SHN213:SHQ222 SRJ213:SRM222 TBF213:TBI222 TLB213:TLE222 TUX213:TVA222 UET213:UEW222 UOP213:UOS222 UYL213:UYO222 VIH213:VIK222 VSD213:VSG222 WBZ213:WCC222 WLV213:WLY222 WVR213:WVU222 J65701:M65710 JF65699:JI65708 TB65699:TE65708 ACX65699:ADA65708 AMT65699:AMW65708 AWP65699:AWS65708 BGL65699:BGO65708 BQH65699:BQK65708 CAD65699:CAG65708 CJZ65699:CKC65708 CTV65699:CTY65708 DDR65699:DDU65708 DNN65699:DNQ65708 DXJ65699:DXM65708 EHF65699:EHI65708 ERB65699:ERE65708 FAX65699:FBA65708 FKT65699:FKW65708 FUP65699:FUS65708 GEL65699:GEO65708 GOH65699:GOK65708 GYD65699:GYG65708 HHZ65699:HIC65708 HRV65699:HRY65708 IBR65699:IBU65708 ILN65699:ILQ65708 IVJ65699:IVM65708 JFF65699:JFI65708 JPB65699:JPE65708 JYX65699:JZA65708 KIT65699:KIW65708 KSP65699:KSS65708 LCL65699:LCO65708 LMH65699:LMK65708 LWD65699:LWG65708 MFZ65699:MGC65708 MPV65699:MPY65708 MZR65699:MZU65708 NJN65699:NJQ65708 NTJ65699:NTM65708 ODF65699:ODI65708 ONB65699:ONE65708 OWX65699:OXA65708 PGT65699:PGW65708 PQP65699:PQS65708 QAL65699:QAO65708 QKH65699:QKK65708 QUD65699:QUG65708 RDZ65699:REC65708 RNV65699:RNY65708 RXR65699:RXU65708 SHN65699:SHQ65708 SRJ65699:SRM65708 TBF65699:TBI65708 TLB65699:TLE65708 TUX65699:TVA65708 UET65699:UEW65708 UOP65699:UOS65708 UYL65699:UYO65708 VIH65699:VIK65708 VSD65699:VSG65708 WBZ65699:WCC65708 WLV65699:WLY65708 WVR65699:WVU65708 J131237:M131246 JF131235:JI131244 TB131235:TE131244 ACX131235:ADA131244 AMT131235:AMW131244 AWP131235:AWS131244 BGL131235:BGO131244 BQH131235:BQK131244 CAD131235:CAG131244 CJZ131235:CKC131244 CTV131235:CTY131244 DDR131235:DDU131244 DNN131235:DNQ131244 DXJ131235:DXM131244 EHF131235:EHI131244 ERB131235:ERE131244 FAX131235:FBA131244 FKT131235:FKW131244 FUP131235:FUS131244 GEL131235:GEO131244 GOH131235:GOK131244 GYD131235:GYG131244 HHZ131235:HIC131244 HRV131235:HRY131244 IBR131235:IBU131244 ILN131235:ILQ131244 IVJ131235:IVM131244 JFF131235:JFI131244 JPB131235:JPE131244 JYX131235:JZA131244 KIT131235:KIW131244 KSP131235:KSS131244 LCL131235:LCO131244 LMH131235:LMK131244 LWD131235:LWG131244 MFZ131235:MGC131244 MPV131235:MPY131244 MZR131235:MZU131244 NJN131235:NJQ131244 NTJ131235:NTM131244 ODF131235:ODI131244 ONB131235:ONE131244 OWX131235:OXA131244 PGT131235:PGW131244 PQP131235:PQS131244 QAL131235:QAO131244 QKH131235:QKK131244 QUD131235:QUG131244 RDZ131235:REC131244 RNV131235:RNY131244 RXR131235:RXU131244 SHN131235:SHQ131244 SRJ131235:SRM131244 TBF131235:TBI131244 TLB131235:TLE131244 TUX131235:TVA131244 UET131235:UEW131244 UOP131235:UOS131244 UYL131235:UYO131244 VIH131235:VIK131244 VSD131235:VSG131244 WBZ131235:WCC131244 WLV131235:WLY131244 WVR131235:WVU131244 J196773:M196782 JF196771:JI196780 TB196771:TE196780 ACX196771:ADA196780 AMT196771:AMW196780 AWP196771:AWS196780 BGL196771:BGO196780 BQH196771:BQK196780 CAD196771:CAG196780 CJZ196771:CKC196780 CTV196771:CTY196780 DDR196771:DDU196780 DNN196771:DNQ196780 DXJ196771:DXM196780 EHF196771:EHI196780 ERB196771:ERE196780 FAX196771:FBA196780 FKT196771:FKW196780 FUP196771:FUS196780 GEL196771:GEO196780 GOH196771:GOK196780 GYD196771:GYG196780 HHZ196771:HIC196780 HRV196771:HRY196780 IBR196771:IBU196780 ILN196771:ILQ196780 IVJ196771:IVM196780 JFF196771:JFI196780 JPB196771:JPE196780 JYX196771:JZA196780 KIT196771:KIW196780 KSP196771:KSS196780 LCL196771:LCO196780 LMH196771:LMK196780 LWD196771:LWG196780 MFZ196771:MGC196780 MPV196771:MPY196780 MZR196771:MZU196780 NJN196771:NJQ196780 NTJ196771:NTM196780 ODF196771:ODI196780 ONB196771:ONE196780 OWX196771:OXA196780 PGT196771:PGW196780 PQP196771:PQS196780 QAL196771:QAO196780 QKH196771:QKK196780 QUD196771:QUG196780 RDZ196771:REC196780 RNV196771:RNY196780 RXR196771:RXU196780 SHN196771:SHQ196780 SRJ196771:SRM196780 TBF196771:TBI196780 TLB196771:TLE196780 TUX196771:TVA196780 UET196771:UEW196780 UOP196771:UOS196780 UYL196771:UYO196780 VIH196771:VIK196780 VSD196771:VSG196780 WBZ196771:WCC196780 WLV196771:WLY196780 WVR196771:WVU196780 J262309:M262318 JF262307:JI262316 TB262307:TE262316 ACX262307:ADA262316 AMT262307:AMW262316 AWP262307:AWS262316 BGL262307:BGO262316 BQH262307:BQK262316 CAD262307:CAG262316 CJZ262307:CKC262316 CTV262307:CTY262316 DDR262307:DDU262316 DNN262307:DNQ262316 DXJ262307:DXM262316 EHF262307:EHI262316 ERB262307:ERE262316 FAX262307:FBA262316 FKT262307:FKW262316 FUP262307:FUS262316 GEL262307:GEO262316 GOH262307:GOK262316 GYD262307:GYG262316 HHZ262307:HIC262316 HRV262307:HRY262316 IBR262307:IBU262316 ILN262307:ILQ262316 IVJ262307:IVM262316 JFF262307:JFI262316 JPB262307:JPE262316 JYX262307:JZA262316 KIT262307:KIW262316 KSP262307:KSS262316 LCL262307:LCO262316 LMH262307:LMK262316 LWD262307:LWG262316 MFZ262307:MGC262316 MPV262307:MPY262316 MZR262307:MZU262316 NJN262307:NJQ262316 NTJ262307:NTM262316 ODF262307:ODI262316 ONB262307:ONE262316 OWX262307:OXA262316 PGT262307:PGW262316 PQP262307:PQS262316 QAL262307:QAO262316 QKH262307:QKK262316 QUD262307:QUG262316 RDZ262307:REC262316 RNV262307:RNY262316 RXR262307:RXU262316 SHN262307:SHQ262316 SRJ262307:SRM262316 TBF262307:TBI262316 TLB262307:TLE262316 TUX262307:TVA262316 UET262307:UEW262316 UOP262307:UOS262316 UYL262307:UYO262316 VIH262307:VIK262316 VSD262307:VSG262316 WBZ262307:WCC262316 WLV262307:WLY262316 WVR262307:WVU262316 J327845:M327854 JF327843:JI327852 TB327843:TE327852 ACX327843:ADA327852 AMT327843:AMW327852 AWP327843:AWS327852 BGL327843:BGO327852 BQH327843:BQK327852 CAD327843:CAG327852 CJZ327843:CKC327852 CTV327843:CTY327852 DDR327843:DDU327852 DNN327843:DNQ327852 DXJ327843:DXM327852 EHF327843:EHI327852 ERB327843:ERE327852 FAX327843:FBA327852 FKT327843:FKW327852 FUP327843:FUS327852 GEL327843:GEO327852 GOH327843:GOK327852 GYD327843:GYG327852 HHZ327843:HIC327852 HRV327843:HRY327852 IBR327843:IBU327852 ILN327843:ILQ327852 IVJ327843:IVM327852 JFF327843:JFI327852 JPB327843:JPE327852 JYX327843:JZA327852 KIT327843:KIW327852 KSP327843:KSS327852 LCL327843:LCO327852 LMH327843:LMK327852 LWD327843:LWG327852 MFZ327843:MGC327852 MPV327843:MPY327852 MZR327843:MZU327852 NJN327843:NJQ327852 NTJ327843:NTM327852 ODF327843:ODI327852 ONB327843:ONE327852 OWX327843:OXA327852 PGT327843:PGW327852 PQP327843:PQS327852 QAL327843:QAO327852 QKH327843:QKK327852 QUD327843:QUG327852 RDZ327843:REC327852 RNV327843:RNY327852 RXR327843:RXU327852 SHN327843:SHQ327852 SRJ327843:SRM327852 TBF327843:TBI327852 TLB327843:TLE327852 TUX327843:TVA327852 UET327843:UEW327852 UOP327843:UOS327852 UYL327843:UYO327852 VIH327843:VIK327852 VSD327843:VSG327852 WBZ327843:WCC327852 WLV327843:WLY327852 WVR327843:WVU327852 J393381:M393390 JF393379:JI393388 TB393379:TE393388 ACX393379:ADA393388 AMT393379:AMW393388 AWP393379:AWS393388 BGL393379:BGO393388 BQH393379:BQK393388 CAD393379:CAG393388 CJZ393379:CKC393388 CTV393379:CTY393388 DDR393379:DDU393388 DNN393379:DNQ393388 DXJ393379:DXM393388 EHF393379:EHI393388 ERB393379:ERE393388 FAX393379:FBA393388 FKT393379:FKW393388 FUP393379:FUS393388 GEL393379:GEO393388 GOH393379:GOK393388 GYD393379:GYG393388 HHZ393379:HIC393388 HRV393379:HRY393388 IBR393379:IBU393388 ILN393379:ILQ393388 IVJ393379:IVM393388 JFF393379:JFI393388 JPB393379:JPE393388 JYX393379:JZA393388 KIT393379:KIW393388 KSP393379:KSS393388 LCL393379:LCO393388 LMH393379:LMK393388 LWD393379:LWG393388 MFZ393379:MGC393388 MPV393379:MPY393388 MZR393379:MZU393388 NJN393379:NJQ393388 NTJ393379:NTM393388 ODF393379:ODI393388 ONB393379:ONE393388 OWX393379:OXA393388 PGT393379:PGW393388 PQP393379:PQS393388 QAL393379:QAO393388 QKH393379:QKK393388 QUD393379:QUG393388 RDZ393379:REC393388 RNV393379:RNY393388 RXR393379:RXU393388 SHN393379:SHQ393388 SRJ393379:SRM393388 TBF393379:TBI393388 TLB393379:TLE393388 TUX393379:TVA393388 UET393379:UEW393388 UOP393379:UOS393388 UYL393379:UYO393388 VIH393379:VIK393388 VSD393379:VSG393388 WBZ393379:WCC393388 WLV393379:WLY393388 WVR393379:WVU393388 J458917:M458926 JF458915:JI458924 TB458915:TE458924 ACX458915:ADA458924 AMT458915:AMW458924 AWP458915:AWS458924 BGL458915:BGO458924 BQH458915:BQK458924 CAD458915:CAG458924 CJZ458915:CKC458924 CTV458915:CTY458924 DDR458915:DDU458924 DNN458915:DNQ458924 DXJ458915:DXM458924 EHF458915:EHI458924 ERB458915:ERE458924 FAX458915:FBA458924 FKT458915:FKW458924 FUP458915:FUS458924 GEL458915:GEO458924 GOH458915:GOK458924 GYD458915:GYG458924 HHZ458915:HIC458924 HRV458915:HRY458924 IBR458915:IBU458924 ILN458915:ILQ458924 IVJ458915:IVM458924 JFF458915:JFI458924 JPB458915:JPE458924 JYX458915:JZA458924 KIT458915:KIW458924 KSP458915:KSS458924 LCL458915:LCO458924 LMH458915:LMK458924 LWD458915:LWG458924 MFZ458915:MGC458924 MPV458915:MPY458924 MZR458915:MZU458924 NJN458915:NJQ458924 NTJ458915:NTM458924 ODF458915:ODI458924 ONB458915:ONE458924 OWX458915:OXA458924 PGT458915:PGW458924 PQP458915:PQS458924 QAL458915:QAO458924 QKH458915:QKK458924 QUD458915:QUG458924 RDZ458915:REC458924 RNV458915:RNY458924 RXR458915:RXU458924 SHN458915:SHQ458924 SRJ458915:SRM458924 TBF458915:TBI458924 TLB458915:TLE458924 TUX458915:TVA458924 UET458915:UEW458924 UOP458915:UOS458924 UYL458915:UYO458924 VIH458915:VIK458924 VSD458915:VSG458924 WBZ458915:WCC458924 WLV458915:WLY458924 WVR458915:WVU458924 J524453:M524462 JF524451:JI524460 TB524451:TE524460 ACX524451:ADA524460 AMT524451:AMW524460 AWP524451:AWS524460 BGL524451:BGO524460 BQH524451:BQK524460 CAD524451:CAG524460 CJZ524451:CKC524460 CTV524451:CTY524460 DDR524451:DDU524460 DNN524451:DNQ524460 DXJ524451:DXM524460 EHF524451:EHI524460 ERB524451:ERE524460 FAX524451:FBA524460 FKT524451:FKW524460 FUP524451:FUS524460 GEL524451:GEO524460 GOH524451:GOK524460 GYD524451:GYG524460 HHZ524451:HIC524460 HRV524451:HRY524460 IBR524451:IBU524460 ILN524451:ILQ524460 IVJ524451:IVM524460 JFF524451:JFI524460 JPB524451:JPE524460 JYX524451:JZA524460 KIT524451:KIW524460 KSP524451:KSS524460 LCL524451:LCO524460 LMH524451:LMK524460 LWD524451:LWG524460 MFZ524451:MGC524460 MPV524451:MPY524460 MZR524451:MZU524460 NJN524451:NJQ524460 NTJ524451:NTM524460 ODF524451:ODI524460 ONB524451:ONE524460 OWX524451:OXA524460 PGT524451:PGW524460 PQP524451:PQS524460 QAL524451:QAO524460 QKH524451:QKK524460 QUD524451:QUG524460 RDZ524451:REC524460 RNV524451:RNY524460 RXR524451:RXU524460 SHN524451:SHQ524460 SRJ524451:SRM524460 TBF524451:TBI524460 TLB524451:TLE524460 TUX524451:TVA524460 UET524451:UEW524460 UOP524451:UOS524460 UYL524451:UYO524460 VIH524451:VIK524460 VSD524451:VSG524460 WBZ524451:WCC524460 WLV524451:WLY524460 WVR524451:WVU524460 J589989:M589998 JF589987:JI589996 TB589987:TE589996 ACX589987:ADA589996 AMT589987:AMW589996 AWP589987:AWS589996 BGL589987:BGO589996 BQH589987:BQK589996 CAD589987:CAG589996 CJZ589987:CKC589996 CTV589987:CTY589996 DDR589987:DDU589996 DNN589987:DNQ589996 DXJ589987:DXM589996 EHF589987:EHI589996 ERB589987:ERE589996 FAX589987:FBA589996 FKT589987:FKW589996 FUP589987:FUS589996 GEL589987:GEO589996 GOH589987:GOK589996 GYD589987:GYG589996 HHZ589987:HIC589996 HRV589987:HRY589996 IBR589987:IBU589996 ILN589987:ILQ589996 IVJ589987:IVM589996 JFF589987:JFI589996 JPB589987:JPE589996 JYX589987:JZA589996 KIT589987:KIW589996 KSP589987:KSS589996 LCL589987:LCO589996 LMH589987:LMK589996 LWD589987:LWG589996 MFZ589987:MGC589996 MPV589987:MPY589996 MZR589987:MZU589996 NJN589987:NJQ589996 NTJ589987:NTM589996 ODF589987:ODI589996 ONB589987:ONE589996 OWX589987:OXA589996 PGT589987:PGW589996 PQP589987:PQS589996 QAL589987:QAO589996 QKH589987:QKK589996 QUD589987:QUG589996 RDZ589987:REC589996 RNV589987:RNY589996 RXR589987:RXU589996 SHN589987:SHQ589996 SRJ589987:SRM589996 TBF589987:TBI589996 TLB589987:TLE589996 TUX589987:TVA589996 UET589987:UEW589996 UOP589987:UOS589996 UYL589987:UYO589996 VIH589987:VIK589996 VSD589987:VSG589996 WBZ589987:WCC589996 WLV589987:WLY589996 WVR589987:WVU589996 J655525:M655534 JF655523:JI655532 TB655523:TE655532 ACX655523:ADA655532 AMT655523:AMW655532 AWP655523:AWS655532 BGL655523:BGO655532 BQH655523:BQK655532 CAD655523:CAG655532 CJZ655523:CKC655532 CTV655523:CTY655532 DDR655523:DDU655532 DNN655523:DNQ655532 DXJ655523:DXM655532 EHF655523:EHI655532 ERB655523:ERE655532 FAX655523:FBA655532 FKT655523:FKW655532 FUP655523:FUS655532 GEL655523:GEO655532 GOH655523:GOK655532 GYD655523:GYG655532 HHZ655523:HIC655532 HRV655523:HRY655532 IBR655523:IBU655532 ILN655523:ILQ655532 IVJ655523:IVM655532 JFF655523:JFI655532 JPB655523:JPE655532 JYX655523:JZA655532 KIT655523:KIW655532 KSP655523:KSS655532 LCL655523:LCO655532 LMH655523:LMK655532 LWD655523:LWG655532 MFZ655523:MGC655532 MPV655523:MPY655532 MZR655523:MZU655532 NJN655523:NJQ655532 NTJ655523:NTM655532 ODF655523:ODI655532 ONB655523:ONE655532 OWX655523:OXA655532 PGT655523:PGW655532 PQP655523:PQS655532 QAL655523:QAO655532 QKH655523:QKK655532 QUD655523:QUG655532 RDZ655523:REC655532 RNV655523:RNY655532 RXR655523:RXU655532 SHN655523:SHQ655532 SRJ655523:SRM655532 TBF655523:TBI655532 TLB655523:TLE655532 TUX655523:TVA655532 UET655523:UEW655532 UOP655523:UOS655532 UYL655523:UYO655532 VIH655523:VIK655532 VSD655523:VSG655532 WBZ655523:WCC655532 WLV655523:WLY655532 WVR655523:WVU655532 J721061:M721070 JF721059:JI721068 TB721059:TE721068 ACX721059:ADA721068 AMT721059:AMW721068 AWP721059:AWS721068 BGL721059:BGO721068 BQH721059:BQK721068 CAD721059:CAG721068 CJZ721059:CKC721068 CTV721059:CTY721068 DDR721059:DDU721068 DNN721059:DNQ721068 DXJ721059:DXM721068 EHF721059:EHI721068 ERB721059:ERE721068 FAX721059:FBA721068 FKT721059:FKW721068 FUP721059:FUS721068 GEL721059:GEO721068 GOH721059:GOK721068 GYD721059:GYG721068 HHZ721059:HIC721068 HRV721059:HRY721068 IBR721059:IBU721068 ILN721059:ILQ721068 IVJ721059:IVM721068 JFF721059:JFI721068 JPB721059:JPE721068 JYX721059:JZA721068 KIT721059:KIW721068 KSP721059:KSS721068 LCL721059:LCO721068 LMH721059:LMK721068 LWD721059:LWG721068 MFZ721059:MGC721068 MPV721059:MPY721068 MZR721059:MZU721068 NJN721059:NJQ721068 NTJ721059:NTM721068 ODF721059:ODI721068 ONB721059:ONE721068 OWX721059:OXA721068 PGT721059:PGW721068 PQP721059:PQS721068 QAL721059:QAO721068 QKH721059:QKK721068 QUD721059:QUG721068 RDZ721059:REC721068 RNV721059:RNY721068 RXR721059:RXU721068 SHN721059:SHQ721068 SRJ721059:SRM721068 TBF721059:TBI721068 TLB721059:TLE721068 TUX721059:TVA721068 UET721059:UEW721068 UOP721059:UOS721068 UYL721059:UYO721068 VIH721059:VIK721068 VSD721059:VSG721068 WBZ721059:WCC721068 WLV721059:WLY721068 WVR721059:WVU721068 J786597:M786606 JF786595:JI786604 TB786595:TE786604 ACX786595:ADA786604 AMT786595:AMW786604 AWP786595:AWS786604 BGL786595:BGO786604 BQH786595:BQK786604 CAD786595:CAG786604 CJZ786595:CKC786604 CTV786595:CTY786604 DDR786595:DDU786604 DNN786595:DNQ786604 DXJ786595:DXM786604 EHF786595:EHI786604 ERB786595:ERE786604 FAX786595:FBA786604 FKT786595:FKW786604 FUP786595:FUS786604 GEL786595:GEO786604 GOH786595:GOK786604 GYD786595:GYG786604 HHZ786595:HIC786604 HRV786595:HRY786604 IBR786595:IBU786604 ILN786595:ILQ786604 IVJ786595:IVM786604 JFF786595:JFI786604 JPB786595:JPE786604 JYX786595:JZA786604 KIT786595:KIW786604 KSP786595:KSS786604 LCL786595:LCO786604 LMH786595:LMK786604 LWD786595:LWG786604 MFZ786595:MGC786604 MPV786595:MPY786604 MZR786595:MZU786604 NJN786595:NJQ786604 NTJ786595:NTM786604 ODF786595:ODI786604 ONB786595:ONE786604 OWX786595:OXA786604 PGT786595:PGW786604 PQP786595:PQS786604 QAL786595:QAO786604 QKH786595:QKK786604 QUD786595:QUG786604 RDZ786595:REC786604 RNV786595:RNY786604 RXR786595:RXU786604 SHN786595:SHQ786604 SRJ786595:SRM786604 TBF786595:TBI786604 TLB786595:TLE786604 TUX786595:TVA786604 UET786595:UEW786604 UOP786595:UOS786604 UYL786595:UYO786604 VIH786595:VIK786604 VSD786595:VSG786604 WBZ786595:WCC786604 WLV786595:WLY786604 WVR786595:WVU786604 J852133:M852142 JF852131:JI852140 TB852131:TE852140 ACX852131:ADA852140 AMT852131:AMW852140 AWP852131:AWS852140 BGL852131:BGO852140 BQH852131:BQK852140 CAD852131:CAG852140 CJZ852131:CKC852140 CTV852131:CTY852140 DDR852131:DDU852140 DNN852131:DNQ852140 DXJ852131:DXM852140 EHF852131:EHI852140 ERB852131:ERE852140 FAX852131:FBA852140 FKT852131:FKW852140 FUP852131:FUS852140 GEL852131:GEO852140 GOH852131:GOK852140 GYD852131:GYG852140 HHZ852131:HIC852140 HRV852131:HRY852140 IBR852131:IBU852140 ILN852131:ILQ852140 IVJ852131:IVM852140 JFF852131:JFI852140 JPB852131:JPE852140 JYX852131:JZA852140 KIT852131:KIW852140 KSP852131:KSS852140 LCL852131:LCO852140 LMH852131:LMK852140 LWD852131:LWG852140 MFZ852131:MGC852140 MPV852131:MPY852140 MZR852131:MZU852140 NJN852131:NJQ852140 NTJ852131:NTM852140 ODF852131:ODI852140 ONB852131:ONE852140 OWX852131:OXA852140 PGT852131:PGW852140 PQP852131:PQS852140 QAL852131:QAO852140 QKH852131:QKK852140 QUD852131:QUG852140 RDZ852131:REC852140 RNV852131:RNY852140 RXR852131:RXU852140 SHN852131:SHQ852140 SRJ852131:SRM852140 TBF852131:TBI852140 TLB852131:TLE852140 TUX852131:TVA852140 UET852131:UEW852140 UOP852131:UOS852140 UYL852131:UYO852140 VIH852131:VIK852140 VSD852131:VSG852140 WBZ852131:WCC852140 WLV852131:WLY852140 WVR852131:WVU852140 J917669:M917678 JF917667:JI917676 TB917667:TE917676 ACX917667:ADA917676 AMT917667:AMW917676 AWP917667:AWS917676 BGL917667:BGO917676 BQH917667:BQK917676 CAD917667:CAG917676 CJZ917667:CKC917676 CTV917667:CTY917676 DDR917667:DDU917676 DNN917667:DNQ917676 DXJ917667:DXM917676 EHF917667:EHI917676 ERB917667:ERE917676 FAX917667:FBA917676 FKT917667:FKW917676 FUP917667:FUS917676 GEL917667:GEO917676 GOH917667:GOK917676 GYD917667:GYG917676 HHZ917667:HIC917676 HRV917667:HRY917676 IBR917667:IBU917676 ILN917667:ILQ917676 IVJ917667:IVM917676 JFF917667:JFI917676 JPB917667:JPE917676 JYX917667:JZA917676 KIT917667:KIW917676 KSP917667:KSS917676 LCL917667:LCO917676 LMH917667:LMK917676 LWD917667:LWG917676 MFZ917667:MGC917676 MPV917667:MPY917676 MZR917667:MZU917676 NJN917667:NJQ917676 NTJ917667:NTM917676 ODF917667:ODI917676 ONB917667:ONE917676 OWX917667:OXA917676 PGT917667:PGW917676 PQP917667:PQS917676 QAL917667:QAO917676 QKH917667:QKK917676 QUD917667:QUG917676 RDZ917667:REC917676 RNV917667:RNY917676 RXR917667:RXU917676 SHN917667:SHQ917676 SRJ917667:SRM917676 TBF917667:TBI917676 TLB917667:TLE917676 TUX917667:TVA917676 UET917667:UEW917676 UOP917667:UOS917676 UYL917667:UYO917676 VIH917667:VIK917676 VSD917667:VSG917676 WBZ917667:WCC917676 WLV917667:WLY917676 WVR917667:WVU917676 J983205:M983214 JF983203:JI983212 TB983203:TE983212 ACX983203:ADA983212 AMT983203:AMW983212 AWP983203:AWS983212 BGL983203:BGO983212 BQH983203:BQK983212 CAD983203:CAG983212 CJZ983203:CKC983212 CTV983203:CTY983212 DDR983203:DDU983212 DNN983203:DNQ983212 DXJ983203:DXM983212 EHF983203:EHI983212 ERB983203:ERE983212 FAX983203:FBA983212 FKT983203:FKW983212 FUP983203:FUS983212 GEL983203:GEO983212 GOH983203:GOK983212 GYD983203:GYG983212 HHZ983203:HIC983212 HRV983203:HRY983212 IBR983203:IBU983212 ILN983203:ILQ983212 IVJ983203:IVM983212 JFF983203:JFI983212 JPB983203:JPE983212 JYX983203:JZA983212 KIT983203:KIW983212 KSP983203:KSS983212 LCL983203:LCO983212 LMH983203:LMK983212 LWD983203:LWG983212 MFZ983203:MGC983212 MPV983203:MPY983212 MZR983203:MZU983212 NJN983203:NJQ983212 NTJ983203:NTM983212 ODF983203:ODI983212 ONB983203:ONE983212 OWX983203:OXA983212 PGT983203:PGW983212 PQP983203:PQS983212 QAL983203:QAO983212 QKH983203:QKK983212 QUD983203:QUG983212 RDZ983203:REC983212 RNV983203:RNY983212 RXR983203:RXU983212 SHN983203:SHQ983212 SRJ983203:SRM983212 TBF983203:TBI983212 TLB983203:TLE983212 TUX983203:TVA983212 UET983203:UEW983212 UOP983203:UOS983212 UYL983203:UYO983212 VIH983203:VIK983212 VSD983203:VSG983212 WBZ983203:WCC983212 WLV983203:WLY983212 WVR983203:WVU983212 WLV983229:WLY983238 JF226:JI235 TB226:TE235 ACX226:ADA235 AMT226:AMW235 AWP226:AWS235 BGL226:BGO235 BQH226:BQK235 CAD226:CAG235 CJZ226:CKC235 CTV226:CTY235 DDR226:DDU235 DNN226:DNQ235 DXJ226:DXM235 EHF226:EHI235 ERB226:ERE235 FAX226:FBA235 FKT226:FKW235 FUP226:FUS235 GEL226:GEO235 GOH226:GOK235 GYD226:GYG235 HHZ226:HIC235 HRV226:HRY235 IBR226:IBU235 ILN226:ILQ235 IVJ226:IVM235 JFF226:JFI235 JPB226:JPE235 JYX226:JZA235 KIT226:KIW235 KSP226:KSS235 LCL226:LCO235 LMH226:LMK235 LWD226:LWG235 MFZ226:MGC235 MPV226:MPY235 MZR226:MZU235 NJN226:NJQ235 NTJ226:NTM235 ODF226:ODI235 ONB226:ONE235 OWX226:OXA235 PGT226:PGW235 PQP226:PQS235 QAL226:QAO235 QKH226:QKK235 QUD226:QUG235 RDZ226:REC235 RNV226:RNY235 RXR226:RXU235 SHN226:SHQ235 SRJ226:SRM235 TBF226:TBI235 TLB226:TLE235 TUX226:TVA235 UET226:UEW235 UOP226:UOS235 UYL226:UYO235 VIH226:VIK235 VSD226:VSG235 WBZ226:WCC235 WLV226:WLY235 WVR226:WVU235 J65714:M65723 JF65712:JI65721 TB65712:TE65721 ACX65712:ADA65721 AMT65712:AMW65721 AWP65712:AWS65721 BGL65712:BGO65721 BQH65712:BQK65721 CAD65712:CAG65721 CJZ65712:CKC65721 CTV65712:CTY65721 DDR65712:DDU65721 DNN65712:DNQ65721 DXJ65712:DXM65721 EHF65712:EHI65721 ERB65712:ERE65721 FAX65712:FBA65721 FKT65712:FKW65721 FUP65712:FUS65721 GEL65712:GEO65721 GOH65712:GOK65721 GYD65712:GYG65721 HHZ65712:HIC65721 HRV65712:HRY65721 IBR65712:IBU65721 ILN65712:ILQ65721 IVJ65712:IVM65721 JFF65712:JFI65721 JPB65712:JPE65721 JYX65712:JZA65721 KIT65712:KIW65721 KSP65712:KSS65721 LCL65712:LCO65721 LMH65712:LMK65721 LWD65712:LWG65721 MFZ65712:MGC65721 MPV65712:MPY65721 MZR65712:MZU65721 NJN65712:NJQ65721 NTJ65712:NTM65721 ODF65712:ODI65721 ONB65712:ONE65721 OWX65712:OXA65721 PGT65712:PGW65721 PQP65712:PQS65721 QAL65712:QAO65721 QKH65712:QKK65721 QUD65712:QUG65721 RDZ65712:REC65721 RNV65712:RNY65721 RXR65712:RXU65721 SHN65712:SHQ65721 SRJ65712:SRM65721 TBF65712:TBI65721 TLB65712:TLE65721 TUX65712:TVA65721 UET65712:UEW65721 UOP65712:UOS65721 UYL65712:UYO65721 VIH65712:VIK65721 VSD65712:VSG65721 WBZ65712:WCC65721 WLV65712:WLY65721 WVR65712:WVU65721 J131250:M131259 JF131248:JI131257 TB131248:TE131257 ACX131248:ADA131257 AMT131248:AMW131257 AWP131248:AWS131257 BGL131248:BGO131257 BQH131248:BQK131257 CAD131248:CAG131257 CJZ131248:CKC131257 CTV131248:CTY131257 DDR131248:DDU131257 DNN131248:DNQ131257 DXJ131248:DXM131257 EHF131248:EHI131257 ERB131248:ERE131257 FAX131248:FBA131257 FKT131248:FKW131257 FUP131248:FUS131257 GEL131248:GEO131257 GOH131248:GOK131257 GYD131248:GYG131257 HHZ131248:HIC131257 HRV131248:HRY131257 IBR131248:IBU131257 ILN131248:ILQ131257 IVJ131248:IVM131257 JFF131248:JFI131257 JPB131248:JPE131257 JYX131248:JZA131257 KIT131248:KIW131257 KSP131248:KSS131257 LCL131248:LCO131257 LMH131248:LMK131257 LWD131248:LWG131257 MFZ131248:MGC131257 MPV131248:MPY131257 MZR131248:MZU131257 NJN131248:NJQ131257 NTJ131248:NTM131257 ODF131248:ODI131257 ONB131248:ONE131257 OWX131248:OXA131257 PGT131248:PGW131257 PQP131248:PQS131257 QAL131248:QAO131257 QKH131248:QKK131257 QUD131248:QUG131257 RDZ131248:REC131257 RNV131248:RNY131257 RXR131248:RXU131257 SHN131248:SHQ131257 SRJ131248:SRM131257 TBF131248:TBI131257 TLB131248:TLE131257 TUX131248:TVA131257 UET131248:UEW131257 UOP131248:UOS131257 UYL131248:UYO131257 VIH131248:VIK131257 VSD131248:VSG131257 WBZ131248:WCC131257 WLV131248:WLY131257 WVR131248:WVU131257 J196786:M196795 JF196784:JI196793 TB196784:TE196793 ACX196784:ADA196793 AMT196784:AMW196793 AWP196784:AWS196793 BGL196784:BGO196793 BQH196784:BQK196793 CAD196784:CAG196793 CJZ196784:CKC196793 CTV196784:CTY196793 DDR196784:DDU196793 DNN196784:DNQ196793 DXJ196784:DXM196793 EHF196784:EHI196793 ERB196784:ERE196793 FAX196784:FBA196793 FKT196784:FKW196793 FUP196784:FUS196793 GEL196784:GEO196793 GOH196784:GOK196793 GYD196784:GYG196793 HHZ196784:HIC196793 HRV196784:HRY196793 IBR196784:IBU196793 ILN196784:ILQ196793 IVJ196784:IVM196793 JFF196784:JFI196793 JPB196784:JPE196793 JYX196784:JZA196793 KIT196784:KIW196793 KSP196784:KSS196793 LCL196784:LCO196793 LMH196784:LMK196793 LWD196784:LWG196793 MFZ196784:MGC196793 MPV196784:MPY196793 MZR196784:MZU196793 NJN196784:NJQ196793 NTJ196784:NTM196793 ODF196784:ODI196793 ONB196784:ONE196793 OWX196784:OXA196793 PGT196784:PGW196793 PQP196784:PQS196793 QAL196784:QAO196793 QKH196784:QKK196793 QUD196784:QUG196793 RDZ196784:REC196793 RNV196784:RNY196793 RXR196784:RXU196793 SHN196784:SHQ196793 SRJ196784:SRM196793 TBF196784:TBI196793 TLB196784:TLE196793 TUX196784:TVA196793 UET196784:UEW196793 UOP196784:UOS196793 UYL196784:UYO196793 VIH196784:VIK196793 VSD196784:VSG196793 WBZ196784:WCC196793 WLV196784:WLY196793 WVR196784:WVU196793 J262322:M262331 JF262320:JI262329 TB262320:TE262329 ACX262320:ADA262329 AMT262320:AMW262329 AWP262320:AWS262329 BGL262320:BGO262329 BQH262320:BQK262329 CAD262320:CAG262329 CJZ262320:CKC262329 CTV262320:CTY262329 DDR262320:DDU262329 DNN262320:DNQ262329 DXJ262320:DXM262329 EHF262320:EHI262329 ERB262320:ERE262329 FAX262320:FBA262329 FKT262320:FKW262329 FUP262320:FUS262329 GEL262320:GEO262329 GOH262320:GOK262329 GYD262320:GYG262329 HHZ262320:HIC262329 HRV262320:HRY262329 IBR262320:IBU262329 ILN262320:ILQ262329 IVJ262320:IVM262329 JFF262320:JFI262329 JPB262320:JPE262329 JYX262320:JZA262329 KIT262320:KIW262329 KSP262320:KSS262329 LCL262320:LCO262329 LMH262320:LMK262329 LWD262320:LWG262329 MFZ262320:MGC262329 MPV262320:MPY262329 MZR262320:MZU262329 NJN262320:NJQ262329 NTJ262320:NTM262329 ODF262320:ODI262329 ONB262320:ONE262329 OWX262320:OXA262329 PGT262320:PGW262329 PQP262320:PQS262329 QAL262320:QAO262329 QKH262320:QKK262329 QUD262320:QUG262329 RDZ262320:REC262329 RNV262320:RNY262329 RXR262320:RXU262329 SHN262320:SHQ262329 SRJ262320:SRM262329 TBF262320:TBI262329 TLB262320:TLE262329 TUX262320:TVA262329 UET262320:UEW262329 UOP262320:UOS262329 UYL262320:UYO262329 VIH262320:VIK262329 VSD262320:VSG262329 WBZ262320:WCC262329 WLV262320:WLY262329 WVR262320:WVU262329 J327858:M327867 JF327856:JI327865 TB327856:TE327865 ACX327856:ADA327865 AMT327856:AMW327865 AWP327856:AWS327865 BGL327856:BGO327865 BQH327856:BQK327865 CAD327856:CAG327865 CJZ327856:CKC327865 CTV327856:CTY327865 DDR327856:DDU327865 DNN327856:DNQ327865 DXJ327856:DXM327865 EHF327856:EHI327865 ERB327856:ERE327865 FAX327856:FBA327865 FKT327856:FKW327865 FUP327856:FUS327865 GEL327856:GEO327865 GOH327856:GOK327865 GYD327856:GYG327865 HHZ327856:HIC327865 HRV327856:HRY327865 IBR327856:IBU327865 ILN327856:ILQ327865 IVJ327856:IVM327865 JFF327856:JFI327865 JPB327856:JPE327865 JYX327856:JZA327865 KIT327856:KIW327865 KSP327856:KSS327865 LCL327856:LCO327865 LMH327856:LMK327865 LWD327856:LWG327865 MFZ327856:MGC327865 MPV327856:MPY327865 MZR327856:MZU327865 NJN327856:NJQ327865 NTJ327856:NTM327865 ODF327856:ODI327865 ONB327856:ONE327865 OWX327856:OXA327865 PGT327856:PGW327865 PQP327856:PQS327865 QAL327856:QAO327865 QKH327856:QKK327865 QUD327856:QUG327865 RDZ327856:REC327865 RNV327856:RNY327865 RXR327856:RXU327865 SHN327856:SHQ327865 SRJ327856:SRM327865 TBF327856:TBI327865 TLB327856:TLE327865 TUX327856:TVA327865 UET327856:UEW327865 UOP327856:UOS327865 UYL327856:UYO327865 VIH327856:VIK327865 VSD327856:VSG327865 WBZ327856:WCC327865 WLV327856:WLY327865 WVR327856:WVU327865 J393394:M393403 JF393392:JI393401 TB393392:TE393401 ACX393392:ADA393401 AMT393392:AMW393401 AWP393392:AWS393401 BGL393392:BGO393401 BQH393392:BQK393401 CAD393392:CAG393401 CJZ393392:CKC393401 CTV393392:CTY393401 DDR393392:DDU393401 DNN393392:DNQ393401 DXJ393392:DXM393401 EHF393392:EHI393401 ERB393392:ERE393401 FAX393392:FBA393401 FKT393392:FKW393401 FUP393392:FUS393401 GEL393392:GEO393401 GOH393392:GOK393401 GYD393392:GYG393401 HHZ393392:HIC393401 HRV393392:HRY393401 IBR393392:IBU393401 ILN393392:ILQ393401 IVJ393392:IVM393401 JFF393392:JFI393401 JPB393392:JPE393401 JYX393392:JZA393401 KIT393392:KIW393401 KSP393392:KSS393401 LCL393392:LCO393401 LMH393392:LMK393401 LWD393392:LWG393401 MFZ393392:MGC393401 MPV393392:MPY393401 MZR393392:MZU393401 NJN393392:NJQ393401 NTJ393392:NTM393401 ODF393392:ODI393401 ONB393392:ONE393401 OWX393392:OXA393401 PGT393392:PGW393401 PQP393392:PQS393401 QAL393392:QAO393401 QKH393392:QKK393401 QUD393392:QUG393401 RDZ393392:REC393401 RNV393392:RNY393401 RXR393392:RXU393401 SHN393392:SHQ393401 SRJ393392:SRM393401 TBF393392:TBI393401 TLB393392:TLE393401 TUX393392:TVA393401 UET393392:UEW393401 UOP393392:UOS393401 UYL393392:UYO393401 VIH393392:VIK393401 VSD393392:VSG393401 WBZ393392:WCC393401 WLV393392:WLY393401 WVR393392:WVU393401 J458930:M458939 JF458928:JI458937 TB458928:TE458937 ACX458928:ADA458937 AMT458928:AMW458937 AWP458928:AWS458937 BGL458928:BGO458937 BQH458928:BQK458937 CAD458928:CAG458937 CJZ458928:CKC458937 CTV458928:CTY458937 DDR458928:DDU458937 DNN458928:DNQ458937 DXJ458928:DXM458937 EHF458928:EHI458937 ERB458928:ERE458937 FAX458928:FBA458937 FKT458928:FKW458937 FUP458928:FUS458937 GEL458928:GEO458937 GOH458928:GOK458937 GYD458928:GYG458937 HHZ458928:HIC458937 HRV458928:HRY458937 IBR458928:IBU458937 ILN458928:ILQ458937 IVJ458928:IVM458937 JFF458928:JFI458937 JPB458928:JPE458937 JYX458928:JZA458937 KIT458928:KIW458937 KSP458928:KSS458937 LCL458928:LCO458937 LMH458928:LMK458937 LWD458928:LWG458937 MFZ458928:MGC458937 MPV458928:MPY458937 MZR458928:MZU458937 NJN458928:NJQ458937 NTJ458928:NTM458937 ODF458928:ODI458937 ONB458928:ONE458937 OWX458928:OXA458937 PGT458928:PGW458937 PQP458928:PQS458937 QAL458928:QAO458937 QKH458928:QKK458937 QUD458928:QUG458937 RDZ458928:REC458937 RNV458928:RNY458937 RXR458928:RXU458937 SHN458928:SHQ458937 SRJ458928:SRM458937 TBF458928:TBI458937 TLB458928:TLE458937 TUX458928:TVA458937 UET458928:UEW458937 UOP458928:UOS458937 UYL458928:UYO458937 VIH458928:VIK458937 VSD458928:VSG458937 WBZ458928:WCC458937 WLV458928:WLY458937 WVR458928:WVU458937 J524466:M524475 JF524464:JI524473 TB524464:TE524473 ACX524464:ADA524473 AMT524464:AMW524473 AWP524464:AWS524473 BGL524464:BGO524473 BQH524464:BQK524473 CAD524464:CAG524473 CJZ524464:CKC524473 CTV524464:CTY524473 DDR524464:DDU524473 DNN524464:DNQ524473 DXJ524464:DXM524473 EHF524464:EHI524473 ERB524464:ERE524473 FAX524464:FBA524473 FKT524464:FKW524473 FUP524464:FUS524473 GEL524464:GEO524473 GOH524464:GOK524473 GYD524464:GYG524473 HHZ524464:HIC524473 HRV524464:HRY524473 IBR524464:IBU524473 ILN524464:ILQ524473 IVJ524464:IVM524473 JFF524464:JFI524473 JPB524464:JPE524473 JYX524464:JZA524473 KIT524464:KIW524473 KSP524464:KSS524473 LCL524464:LCO524473 LMH524464:LMK524473 LWD524464:LWG524473 MFZ524464:MGC524473 MPV524464:MPY524473 MZR524464:MZU524473 NJN524464:NJQ524473 NTJ524464:NTM524473 ODF524464:ODI524473 ONB524464:ONE524473 OWX524464:OXA524473 PGT524464:PGW524473 PQP524464:PQS524473 QAL524464:QAO524473 QKH524464:QKK524473 QUD524464:QUG524473 RDZ524464:REC524473 RNV524464:RNY524473 RXR524464:RXU524473 SHN524464:SHQ524473 SRJ524464:SRM524473 TBF524464:TBI524473 TLB524464:TLE524473 TUX524464:TVA524473 UET524464:UEW524473 UOP524464:UOS524473 UYL524464:UYO524473 VIH524464:VIK524473 VSD524464:VSG524473 WBZ524464:WCC524473 WLV524464:WLY524473 WVR524464:WVU524473 J590002:M590011 JF590000:JI590009 TB590000:TE590009 ACX590000:ADA590009 AMT590000:AMW590009 AWP590000:AWS590009 BGL590000:BGO590009 BQH590000:BQK590009 CAD590000:CAG590009 CJZ590000:CKC590009 CTV590000:CTY590009 DDR590000:DDU590009 DNN590000:DNQ590009 DXJ590000:DXM590009 EHF590000:EHI590009 ERB590000:ERE590009 FAX590000:FBA590009 FKT590000:FKW590009 FUP590000:FUS590009 GEL590000:GEO590009 GOH590000:GOK590009 GYD590000:GYG590009 HHZ590000:HIC590009 HRV590000:HRY590009 IBR590000:IBU590009 ILN590000:ILQ590009 IVJ590000:IVM590009 JFF590000:JFI590009 JPB590000:JPE590009 JYX590000:JZA590009 KIT590000:KIW590009 KSP590000:KSS590009 LCL590000:LCO590009 LMH590000:LMK590009 LWD590000:LWG590009 MFZ590000:MGC590009 MPV590000:MPY590009 MZR590000:MZU590009 NJN590000:NJQ590009 NTJ590000:NTM590009 ODF590000:ODI590009 ONB590000:ONE590009 OWX590000:OXA590009 PGT590000:PGW590009 PQP590000:PQS590009 QAL590000:QAO590009 QKH590000:QKK590009 QUD590000:QUG590009 RDZ590000:REC590009 RNV590000:RNY590009 RXR590000:RXU590009 SHN590000:SHQ590009 SRJ590000:SRM590009 TBF590000:TBI590009 TLB590000:TLE590009 TUX590000:TVA590009 UET590000:UEW590009 UOP590000:UOS590009 UYL590000:UYO590009 VIH590000:VIK590009 VSD590000:VSG590009 WBZ590000:WCC590009 WLV590000:WLY590009 WVR590000:WVU590009 J655538:M655547 JF655536:JI655545 TB655536:TE655545 ACX655536:ADA655545 AMT655536:AMW655545 AWP655536:AWS655545 BGL655536:BGO655545 BQH655536:BQK655545 CAD655536:CAG655545 CJZ655536:CKC655545 CTV655536:CTY655545 DDR655536:DDU655545 DNN655536:DNQ655545 DXJ655536:DXM655545 EHF655536:EHI655545 ERB655536:ERE655545 FAX655536:FBA655545 FKT655536:FKW655545 FUP655536:FUS655545 GEL655536:GEO655545 GOH655536:GOK655545 GYD655536:GYG655545 HHZ655536:HIC655545 HRV655536:HRY655545 IBR655536:IBU655545 ILN655536:ILQ655545 IVJ655536:IVM655545 JFF655536:JFI655545 JPB655536:JPE655545 JYX655536:JZA655545 KIT655536:KIW655545 KSP655536:KSS655545 LCL655536:LCO655545 LMH655536:LMK655545 LWD655536:LWG655545 MFZ655536:MGC655545 MPV655536:MPY655545 MZR655536:MZU655545 NJN655536:NJQ655545 NTJ655536:NTM655545 ODF655536:ODI655545 ONB655536:ONE655545 OWX655536:OXA655545 PGT655536:PGW655545 PQP655536:PQS655545 QAL655536:QAO655545 QKH655536:QKK655545 QUD655536:QUG655545 RDZ655536:REC655545 RNV655536:RNY655545 RXR655536:RXU655545 SHN655536:SHQ655545 SRJ655536:SRM655545 TBF655536:TBI655545 TLB655536:TLE655545 TUX655536:TVA655545 UET655536:UEW655545 UOP655536:UOS655545 UYL655536:UYO655545 VIH655536:VIK655545 VSD655536:VSG655545 WBZ655536:WCC655545 WLV655536:WLY655545 WVR655536:WVU655545 J721074:M721083 JF721072:JI721081 TB721072:TE721081 ACX721072:ADA721081 AMT721072:AMW721081 AWP721072:AWS721081 BGL721072:BGO721081 BQH721072:BQK721081 CAD721072:CAG721081 CJZ721072:CKC721081 CTV721072:CTY721081 DDR721072:DDU721081 DNN721072:DNQ721081 DXJ721072:DXM721081 EHF721072:EHI721081 ERB721072:ERE721081 FAX721072:FBA721081 FKT721072:FKW721081 FUP721072:FUS721081 GEL721072:GEO721081 GOH721072:GOK721081 GYD721072:GYG721081 HHZ721072:HIC721081 HRV721072:HRY721081 IBR721072:IBU721081 ILN721072:ILQ721081 IVJ721072:IVM721081 JFF721072:JFI721081 JPB721072:JPE721081 JYX721072:JZA721081 KIT721072:KIW721081 KSP721072:KSS721081 LCL721072:LCO721081 LMH721072:LMK721081 LWD721072:LWG721081 MFZ721072:MGC721081 MPV721072:MPY721081 MZR721072:MZU721081 NJN721072:NJQ721081 NTJ721072:NTM721081 ODF721072:ODI721081 ONB721072:ONE721081 OWX721072:OXA721081 PGT721072:PGW721081 PQP721072:PQS721081 QAL721072:QAO721081 QKH721072:QKK721081 QUD721072:QUG721081 RDZ721072:REC721081 RNV721072:RNY721081 RXR721072:RXU721081 SHN721072:SHQ721081 SRJ721072:SRM721081 TBF721072:TBI721081 TLB721072:TLE721081 TUX721072:TVA721081 UET721072:UEW721081 UOP721072:UOS721081 UYL721072:UYO721081 VIH721072:VIK721081 VSD721072:VSG721081 WBZ721072:WCC721081 WLV721072:WLY721081 WVR721072:WVU721081 J786610:M786619 JF786608:JI786617 TB786608:TE786617 ACX786608:ADA786617 AMT786608:AMW786617 AWP786608:AWS786617 BGL786608:BGO786617 BQH786608:BQK786617 CAD786608:CAG786617 CJZ786608:CKC786617 CTV786608:CTY786617 DDR786608:DDU786617 DNN786608:DNQ786617 DXJ786608:DXM786617 EHF786608:EHI786617 ERB786608:ERE786617 FAX786608:FBA786617 FKT786608:FKW786617 FUP786608:FUS786617 GEL786608:GEO786617 GOH786608:GOK786617 GYD786608:GYG786617 HHZ786608:HIC786617 HRV786608:HRY786617 IBR786608:IBU786617 ILN786608:ILQ786617 IVJ786608:IVM786617 JFF786608:JFI786617 JPB786608:JPE786617 JYX786608:JZA786617 KIT786608:KIW786617 KSP786608:KSS786617 LCL786608:LCO786617 LMH786608:LMK786617 LWD786608:LWG786617 MFZ786608:MGC786617 MPV786608:MPY786617 MZR786608:MZU786617 NJN786608:NJQ786617 NTJ786608:NTM786617 ODF786608:ODI786617 ONB786608:ONE786617 OWX786608:OXA786617 PGT786608:PGW786617 PQP786608:PQS786617 QAL786608:QAO786617 QKH786608:QKK786617 QUD786608:QUG786617 RDZ786608:REC786617 RNV786608:RNY786617 RXR786608:RXU786617 SHN786608:SHQ786617 SRJ786608:SRM786617 TBF786608:TBI786617 TLB786608:TLE786617 TUX786608:TVA786617 UET786608:UEW786617 UOP786608:UOS786617 UYL786608:UYO786617 VIH786608:VIK786617 VSD786608:VSG786617 WBZ786608:WCC786617 WLV786608:WLY786617 WVR786608:WVU786617 J852146:M852155 JF852144:JI852153 TB852144:TE852153 ACX852144:ADA852153 AMT852144:AMW852153 AWP852144:AWS852153 BGL852144:BGO852153 BQH852144:BQK852153 CAD852144:CAG852153 CJZ852144:CKC852153 CTV852144:CTY852153 DDR852144:DDU852153 DNN852144:DNQ852153 DXJ852144:DXM852153 EHF852144:EHI852153 ERB852144:ERE852153 FAX852144:FBA852153 FKT852144:FKW852153 FUP852144:FUS852153 GEL852144:GEO852153 GOH852144:GOK852153 GYD852144:GYG852153 HHZ852144:HIC852153 HRV852144:HRY852153 IBR852144:IBU852153 ILN852144:ILQ852153 IVJ852144:IVM852153 JFF852144:JFI852153 JPB852144:JPE852153 JYX852144:JZA852153 KIT852144:KIW852153 KSP852144:KSS852153 LCL852144:LCO852153 LMH852144:LMK852153 LWD852144:LWG852153 MFZ852144:MGC852153 MPV852144:MPY852153 MZR852144:MZU852153 NJN852144:NJQ852153 NTJ852144:NTM852153 ODF852144:ODI852153 ONB852144:ONE852153 OWX852144:OXA852153 PGT852144:PGW852153 PQP852144:PQS852153 QAL852144:QAO852153 QKH852144:QKK852153 QUD852144:QUG852153 RDZ852144:REC852153 RNV852144:RNY852153 RXR852144:RXU852153 SHN852144:SHQ852153 SRJ852144:SRM852153 TBF852144:TBI852153 TLB852144:TLE852153 TUX852144:TVA852153 UET852144:UEW852153 UOP852144:UOS852153 UYL852144:UYO852153 VIH852144:VIK852153 VSD852144:VSG852153 WBZ852144:WCC852153 WLV852144:WLY852153 WVR852144:WVU852153 J917682:M917691 JF917680:JI917689 TB917680:TE917689 ACX917680:ADA917689 AMT917680:AMW917689 AWP917680:AWS917689 BGL917680:BGO917689 BQH917680:BQK917689 CAD917680:CAG917689 CJZ917680:CKC917689 CTV917680:CTY917689 DDR917680:DDU917689 DNN917680:DNQ917689 DXJ917680:DXM917689 EHF917680:EHI917689 ERB917680:ERE917689 FAX917680:FBA917689 FKT917680:FKW917689 FUP917680:FUS917689 GEL917680:GEO917689 GOH917680:GOK917689 GYD917680:GYG917689 HHZ917680:HIC917689 HRV917680:HRY917689 IBR917680:IBU917689 ILN917680:ILQ917689 IVJ917680:IVM917689 JFF917680:JFI917689 JPB917680:JPE917689 JYX917680:JZA917689 KIT917680:KIW917689 KSP917680:KSS917689 LCL917680:LCO917689 LMH917680:LMK917689 LWD917680:LWG917689 MFZ917680:MGC917689 MPV917680:MPY917689 MZR917680:MZU917689 NJN917680:NJQ917689 NTJ917680:NTM917689 ODF917680:ODI917689 ONB917680:ONE917689 OWX917680:OXA917689 PGT917680:PGW917689 PQP917680:PQS917689 QAL917680:QAO917689 QKH917680:QKK917689 QUD917680:QUG917689 RDZ917680:REC917689 RNV917680:RNY917689 RXR917680:RXU917689 SHN917680:SHQ917689 SRJ917680:SRM917689 TBF917680:TBI917689 TLB917680:TLE917689 TUX917680:TVA917689 UET917680:UEW917689 UOP917680:UOS917689 UYL917680:UYO917689 VIH917680:VIK917689 VSD917680:VSG917689 WBZ917680:WCC917689 WLV917680:WLY917689 WVR917680:WVU917689 J983218:M983227 JF983216:JI983225 TB983216:TE983225 ACX983216:ADA983225 AMT983216:AMW983225 AWP983216:AWS983225 BGL983216:BGO983225 BQH983216:BQK983225 CAD983216:CAG983225 CJZ983216:CKC983225 CTV983216:CTY983225 DDR983216:DDU983225 DNN983216:DNQ983225 DXJ983216:DXM983225 EHF983216:EHI983225 ERB983216:ERE983225 FAX983216:FBA983225 FKT983216:FKW983225 FUP983216:FUS983225 GEL983216:GEO983225 GOH983216:GOK983225 GYD983216:GYG983225 HHZ983216:HIC983225 HRV983216:HRY983225 IBR983216:IBU983225 ILN983216:ILQ983225 IVJ983216:IVM983225 JFF983216:JFI983225 JPB983216:JPE983225 JYX983216:JZA983225 KIT983216:KIW983225 KSP983216:KSS983225 LCL983216:LCO983225 LMH983216:LMK983225 LWD983216:LWG983225 MFZ983216:MGC983225 MPV983216:MPY983225 MZR983216:MZU983225 NJN983216:NJQ983225 NTJ983216:NTM983225 ODF983216:ODI983225 ONB983216:ONE983225 OWX983216:OXA983225 PGT983216:PGW983225 PQP983216:PQS983225 QAL983216:QAO983225 QKH983216:QKK983225 QUD983216:QUG983225 RDZ983216:REC983225 RNV983216:RNY983225 RXR983216:RXU983225 SHN983216:SHQ983225 SRJ983216:SRM983225 TBF983216:TBI983225 TLB983216:TLE983225 TUX983216:TVA983225 UET983216:UEW983225 UOP983216:UOS983225 UYL983216:UYO983225 VIH983216:VIK983225 VSD983216:VSG983225 WBZ983216:WCC983225 WLV983216:WLY983225 WVR983216:WVU983225 WVR983229:WVU983238 JF239:JI248 TB239:TE248 ACX239:ADA248 AMT239:AMW248 AWP239:AWS248 BGL239:BGO248 BQH239:BQK248 CAD239:CAG248 CJZ239:CKC248 CTV239:CTY248 DDR239:DDU248 DNN239:DNQ248 DXJ239:DXM248 EHF239:EHI248 ERB239:ERE248 FAX239:FBA248 FKT239:FKW248 FUP239:FUS248 GEL239:GEO248 GOH239:GOK248 GYD239:GYG248 HHZ239:HIC248 HRV239:HRY248 IBR239:IBU248 ILN239:ILQ248 IVJ239:IVM248 JFF239:JFI248 JPB239:JPE248 JYX239:JZA248 KIT239:KIW248 KSP239:KSS248 LCL239:LCO248 LMH239:LMK248 LWD239:LWG248 MFZ239:MGC248 MPV239:MPY248 MZR239:MZU248 NJN239:NJQ248 NTJ239:NTM248 ODF239:ODI248 ONB239:ONE248 OWX239:OXA248 PGT239:PGW248 PQP239:PQS248 QAL239:QAO248 QKH239:QKK248 QUD239:QUG248 RDZ239:REC248 RNV239:RNY248 RXR239:RXU248 SHN239:SHQ248 SRJ239:SRM248 TBF239:TBI248 TLB239:TLE248 TUX239:TVA248 UET239:UEW248 UOP239:UOS248 UYL239:UYO248 VIH239:VIK248 VSD239:VSG248 WBZ239:WCC248 WLV239:WLY248 WVR239:WVU248 J65727:M65736 JF65725:JI65734 TB65725:TE65734 ACX65725:ADA65734 AMT65725:AMW65734 AWP65725:AWS65734 BGL65725:BGO65734 BQH65725:BQK65734 CAD65725:CAG65734 CJZ65725:CKC65734 CTV65725:CTY65734 DDR65725:DDU65734 DNN65725:DNQ65734 DXJ65725:DXM65734 EHF65725:EHI65734 ERB65725:ERE65734 FAX65725:FBA65734 FKT65725:FKW65734 FUP65725:FUS65734 GEL65725:GEO65734 GOH65725:GOK65734 GYD65725:GYG65734 HHZ65725:HIC65734 HRV65725:HRY65734 IBR65725:IBU65734 ILN65725:ILQ65734 IVJ65725:IVM65734 JFF65725:JFI65734 JPB65725:JPE65734 JYX65725:JZA65734 KIT65725:KIW65734 KSP65725:KSS65734 LCL65725:LCO65734 LMH65725:LMK65734 LWD65725:LWG65734 MFZ65725:MGC65734 MPV65725:MPY65734 MZR65725:MZU65734 NJN65725:NJQ65734 NTJ65725:NTM65734 ODF65725:ODI65734 ONB65725:ONE65734 OWX65725:OXA65734 PGT65725:PGW65734 PQP65725:PQS65734 QAL65725:QAO65734 QKH65725:QKK65734 QUD65725:QUG65734 RDZ65725:REC65734 RNV65725:RNY65734 RXR65725:RXU65734 SHN65725:SHQ65734 SRJ65725:SRM65734 TBF65725:TBI65734 TLB65725:TLE65734 TUX65725:TVA65734 UET65725:UEW65734 UOP65725:UOS65734 UYL65725:UYO65734 VIH65725:VIK65734 VSD65725:VSG65734 WBZ65725:WCC65734 WLV65725:WLY65734 WVR65725:WVU65734 J131263:M131272 JF131261:JI131270 TB131261:TE131270 ACX131261:ADA131270 AMT131261:AMW131270 AWP131261:AWS131270 BGL131261:BGO131270 BQH131261:BQK131270 CAD131261:CAG131270 CJZ131261:CKC131270 CTV131261:CTY131270 DDR131261:DDU131270 DNN131261:DNQ131270 DXJ131261:DXM131270 EHF131261:EHI131270 ERB131261:ERE131270 FAX131261:FBA131270 FKT131261:FKW131270 FUP131261:FUS131270 GEL131261:GEO131270 GOH131261:GOK131270 GYD131261:GYG131270 HHZ131261:HIC131270 HRV131261:HRY131270 IBR131261:IBU131270 ILN131261:ILQ131270 IVJ131261:IVM131270 JFF131261:JFI131270 JPB131261:JPE131270 JYX131261:JZA131270 KIT131261:KIW131270 KSP131261:KSS131270 LCL131261:LCO131270 LMH131261:LMK131270 LWD131261:LWG131270 MFZ131261:MGC131270 MPV131261:MPY131270 MZR131261:MZU131270 NJN131261:NJQ131270 NTJ131261:NTM131270 ODF131261:ODI131270 ONB131261:ONE131270 OWX131261:OXA131270 PGT131261:PGW131270 PQP131261:PQS131270 QAL131261:QAO131270 QKH131261:QKK131270 QUD131261:QUG131270 RDZ131261:REC131270 RNV131261:RNY131270 RXR131261:RXU131270 SHN131261:SHQ131270 SRJ131261:SRM131270 TBF131261:TBI131270 TLB131261:TLE131270 TUX131261:TVA131270 UET131261:UEW131270 UOP131261:UOS131270 UYL131261:UYO131270 VIH131261:VIK131270 VSD131261:VSG131270 WBZ131261:WCC131270 WLV131261:WLY131270 WVR131261:WVU131270 J196799:M196808 JF196797:JI196806 TB196797:TE196806 ACX196797:ADA196806 AMT196797:AMW196806 AWP196797:AWS196806 BGL196797:BGO196806 BQH196797:BQK196806 CAD196797:CAG196806 CJZ196797:CKC196806 CTV196797:CTY196806 DDR196797:DDU196806 DNN196797:DNQ196806 DXJ196797:DXM196806 EHF196797:EHI196806 ERB196797:ERE196806 FAX196797:FBA196806 FKT196797:FKW196806 FUP196797:FUS196806 GEL196797:GEO196806 GOH196797:GOK196806 GYD196797:GYG196806 HHZ196797:HIC196806 HRV196797:HRY196806 IBR196797:IBU196806 ILN196797:ILQ196806 IVJ196797:IVM196806 JFF196797:JFI196806 JPB196797:JPE196806 JYX196797:JZA196806 KIT196797:KIW196806 KSP196797:KSS196806 LCL196797:LCO196806 LMH196797:LMK196806 LWD196797:LWG196806 MFZ196797:MGC196806 MPV196797:MPY196806 MZR196797:MZU196806 NJN196797:NJQ196806 NTJ196797:NTM196806 ODF196797:ODI196806 ONB196797:ONE196806 OWX196797:OXA196806 PGT196797:PGW196806 PQP196797:PQS196806 QAL196797:QAO196806 QKH196797:QKK196806 QUD196797:QUG196806 RDZ196797:REC196806 RNV196797:RNY196806 RXR196797:RXU196806 SHN196797:SHQ196806 SRJ196797:SRM196806 TBF196797:TBI196806 TLB196797:TLE196806 TUX196797:TVA196806 UET196797:UEW196806 UOP196797:UOS196806 UYL196797:UYO196806 VIH196797:VIK196806 VSD196797:VSG196806 WBZ196797:WCC196806 WLV196797:WLY196806 WVR196797:WVU196806 J262335:M262344 JF262333:JI262342 TB262333:TE262342 ACX262333:ADA262342 AMT262333:AMW262342 AWP262333:AWS262342 BGL262333:BGO262342 BQH262333:BQK262342 CAD262333:CAG262342 CJZ262333:CKC262342 CTV262333:CTY262342 DDR262333:DDU262342 DNN262333:DNQ262342 DXJ262333:DXM262342 EHF262333:EHI262342 ERB262333:ERE262342 FAX262333:FBA262342 FKT262333:FKW262342 FUP262333:FUS262342 GEL262333:GEO262342 GOH262333:GOK262342 GYD262333:GYG262342 HHZ262333:HIC262342 HRV262333:HRY262342 IBR262333:IBU262342 ILN262333:ILQ262342 IVJ262333:IVM262342 JFF262333:JFI262342 JPB262333:JPE262342 JYX262333:JZA262342 KIT262333:KIW262342 KSP262333:KSS262342 LCL262333:LCO262342 LMH262333:LMK262342 LWD262333:LWG262342 MFZ262333:MGC262342 MPV262333:MPY262342 MZR262333:MZU262342 NJN262333:NJQ262342 NTJ262333:NTM262342 ODF262333:ODI262342 ONB262333:ONE262342 OWX262333:OXA262342 PGT262333:PGW262342 PQP262333:PQS262342 QAL262333:QAO262342 QKH262333:QKK262342 QUD262333:QUG262342 RDZ262333:REC262342 RNV262333:RNY262342 RXR262333:RXU262342 SHN262333:SHQ262342 SRJ262333:SRM262342 TBF262333:TBI262342 TLB262333:TLE262342 TUX262333:TVA262342 UET262333:UEW262342 UOP262333:UOS262342 UYL262333:UYO262342 VIH262333:VIK262342 VSD262333:VSG262342 WBZ262333:WCC262342 WLV262333:WLY262342 WVR262333:WVU262342 J327871:M327880 JF327869:JI327878 TB327869:TE327878 ACX327869:ADA327878 AMT327869:AMW327878 AWP327869:AWS327878 BGL327869:BGO327878 BQH327869:BQK327878 CAD327869:CAG327878 CJZ327869:CKC327878 CTV327869:CTY327878 DDR327869:DDU327878 DNN327869:DNQ327878 DXJ327869:DXM327878 EHF327869:EHI327878 ERB327869:ERE327878 FAX327869:FBA327878 FKT327869:FKW327878 FUP327869:FUS327878 GEL327869:GEO327878 GOH327869:GOK327878 GYD327869:GYG327878 HHZ327869:HIC327878 HRV327869:HRY327878 IBR327869:IBU327878 ILN327869:ILQ327878 IVJ327869:IVM327878 JFF327869:JFI327878 JPB327869:JPE327878 JYX327869:JZA327878 KIT327869:KIW327878 KSP327869:KSS327878 LCL327869:LCO327878 LMH327869:LMK327878 LWD327869:LWG327878 MFZ327869:MGC327878 MPV327869:MPY327878 MZR327869:MZU327878 NJN327869:NJQ327878 NTJ327869:NTM327878 ODF327869:ODI327878 ONB327869:ONE327878 OWX327869:OXA327878 PGT327869:PGW327878 PQP327869:PQS327878 QAL327869:QAO327878 QKH327869:QKK327878 QUD327869:QUG327878 RDZ327869:REC327878 RNV327869:RNY327878 RXR327869:RXU327878 SHN327869:SHQ327878 SRJ327869:SRM327878 TBF327869:TBI327878 TLB327869:TLE327878 TUX327869:TVA327878 UET327869:UEW327878 UOP327869:UOS327878 UYL327869:UYO327878 VIH327869:VIK327878 VSD327869:VSG327878 WBZ327869:WCC327878 WLV327869:WLY327878 WVR327869:WVU327878 J393407:M393416 JF393405:JI393414 TB393405:TE393414 ACX393405:ADA393414 AMT393405:AMW393414 AWP393405:AWS393414 BGL393405:BGO393414 BQH393405:BQK393414 CAD393405:CAG393414 CJZ393405:CKC393414 CTV393405:CTY393414 DDR393405:DDU393414 DNN393405:DNQ393414 DXJ393405:DXM393414 EHF393405:EHI393414 ERB393405:ERE393414 FAX393405:FBA393414 FKT393405:FKW393414 FUP393405:FUS393414 GEL393405:GEO393414 GOH393405:GOK393414 GYD393405:GYG393414 HHZ393405:HIC393414 HRV393405:HRY393414 IBR393405:IBU393414 ILN393405:ILQ393414 IVJ393405:IVM393414 JFF393405:JFI393414 JPB393405:JPE393414 JYX393405:JZA393414 KIT393405:KIW393414 KSP393405:KSS393414 LCL393405:LCO393414 LMH393405:LMK393414 LWD393405:LWG393414 MFZ393405:MGC393414 MPV393405:MPY393414 MZR393405:MZU393414 NJN393405:NJQ393414 NTJ393405:NTM393414 ODF393405:ODI393414 ONB393405:ONE393414 OWX393405:OXA393414 PGT393405:PGW393414 PQP393405:PQS393414 QAL393405:QAO393414 QKH393405:QKK393414 QUD393405:QUG393414 RDZ393405:REC393414 RNV393405:RNY393414 RXR393405:RXU393414 SHN393405:SHQ393414 SRJ393405:SRM393414 TBF393405:TBI393414 TLB393405:TLE393414 TUX393405:TVA393414 UET393405:UEW393414 UOP393405:UOS393414 UYL393405:UYO393414 VIH393405:VIK393414 VSD393405:VSG393414 WBZ393405:WCC393414 WLV393405:WLY393414 WVR393405:WVU393414 J458943:M458952 JF458941:JI458950 TB458941:TE458950 ACX458941:ADA458950 AMT458941:AMW458950 AWP458941:AWS458950 BGL458941:BGO458950 BQH458941:BQK458950 CAD458941:CAG458950 CJZ458941:CKC458950 CTV458941:CTY458950 DDR458941:DDU458950 DNN458941:DNQ458950 DXJ458941:DXM458950 EHF458941:EHI458950 ERB458941:ERE458950 FAX458941:FBA458950 FKT458941:FKW458950 FUP458941:FUS458950 GEL458941:GEO458950 GOH458941:GOK458950 GYD458941:GYG458950 HHZ458941:HIC458950 HRV458941:HRY458950 IBR458941:IBU458950 ILN458941:ILQ458950 IVJ458941:IVM458950 JFF458941:JFI458950 JPB458941:JPE458950 JYX458941:JZA458950 KIT458941:KIW458950 KSP458941:KSS458950 LCL458941:LCO458950 LMH458941:LMK458950 LWD458941:LWG458950 MFZ458941:MGC458950 MPV458941:MPY458950 MZR458941:MZU458950 NJN458941:NJQ458950 NTJ458941:NTM458950 ODF458941:ODI458950 ONB458941:ONE458950 OWX458941:OXA458950 PGT458941:PGW458950 PQP458941:PQS458950 QAL458941:QAO458950 QKH458941:QKK458950 QUD458941:QUG458950 RDZ458941:REC458950 RNV458941:RNY458950 RXR458941:RXU458950 SHN458941:SHQ458950 SRJ458941:SRM458950 TBF458941:TBI458950 TLB458941:TLE458950 TUX458941:TVA458950 UET458941:UEW458950 UOP458941:UOS458950 UYL458941:UYO458950 VIH458941:VIK458950 VSD458941:VSG458950 WBZ458941:WCC458950 WLV458941:WLY458950 WVR458941:WVU458950 J524479:M524488 JF524477:JI524486 TB524477:TE524486 ACX524477:ADA524486 AMT524477:AMW524486 AWP524477:AWS524486 BGL524477:BGO524486 BQH524477:BQK524486 CAD524477:CAG524486 CJZ524477:CKC524486 CTV524477:CTY524486 DDR524477:DDU524486 DNN524477:DNQ524486 DXJ524477:DXM524486 EHF524477:EHI524486 ERB524477:ERE524486 FAX524477:FBA524486 FKT524477:FKW524486 FUP524477:FUS524486 GEL524477:GEO524486 GOH524477:GOK524486 GYD524477:GYG524486 HHZ524477:HIC524486 HRV524477:HRY524486 IBR524477:IBU524486 ILN524477:ILQ524486 IVJ524477:IVM524486 JFF524477:JFI524486 JPB524477:JPE524486 JYX524477:JZA524486 KIT524477:KIW524486 KSP524477:KSS524486 LCL524477:LCO524486 LMH524477:LMK524486 LWD524477:LWG524486 MFZ524477:MGC524486 MPV524477:MPY524486 MZR524477:MZU524486 NJN524477:NJQ524486 NTJ524477:NTM524486 ODF524477:ODI524486 ONB524477:ONE524486 OWX524477:OXA524486 PGT524477:PGW524486 PQP524477:PQS524486 QAL524477:QAO524486 QKH524477:QKK524486 QUD524477:QUG524486 RDZ524477:REC524486 RNV524477:RNY524486 RXR524477:RXU524486 SHN524477:SHQ524486 SRJ524477:SRM524486 TBF524477:TBI524486 TLB524477:TLE524486 TUX524477:TVA524486 UET524477:UEW524486 UOP524477:UOS524486 UYL524477:UYO524486 VIH524477:VIK524486 VSD524477:VSG524486 WBZ524477:WCC524486 WLV524477:WLY524486 WVR524477:WVU524486 J590015:M590024 JF590013:JI590022 TB590013:TE590022 ACX590013:ADA590022 AMT590013:AMW590022 AWP590013:AWS590022 BGL590013:BGO590022 BQH590013:BQK590022 CAD590013:CAG590022 CJZ590013:CKC590022 CTV590013:CTY590022 DDR590013:DDU590022 DNN590013:DNQ590022 DXJ590013:DXM590022 EHF590013:EHI590022 ERB590013:ERE590022 FAX590013:FBA590022 FKT590013:FKW590022 FUP590013:FUS590022 GEL590013:GEO590022 GOH590013:GOK590022 GYD590013:GYG590022 HHZ590013:HIC590022 HRV590013:HRY590022 IBR590013:IBU590022 ILN590013:ILQ590022 IVJ590013:IVM590022 JFF590013:JFI590022 JPB590013:JPE590022 JYX590013:JZA590022 KIT590013:KIW590022 KSP590013:KSS590022 LCL590013:LCO590022 LMH590013:LMK590022 LWD590013:LWG590022 MFZ590013:MGC590022 MPV590013:MPY590022 MZR590013:MZU590022 NJN590013:NJQ590022 NTJ590013:NTM590022 ODF590013:ODI590022 ONB590013:ONE590022 OWX590013:OXA590022 PGT590013:PGW590022 PQP590013:PQS590022 QAL590013:QAO590022 QKH590013:QKK590022 QUD590013:QUG590022 RDZ590013:REC590022 RNV590013:RNY590022 RXR590013:RXU590022 SHN590013:SHQ590022 SRJ590013:SRM590022 TBF590013:TBI590022 TLB590013:TLE590022 TUX590013:TVA590022 UET590013:UEW590022 UOP590013:UOS590022 UYL590013:UYO590022 VIH590013:VIK590022 VSD590013:VSG590022 WBZ590013:WCC590022 WLV590013:WLY590022 WVR590013:WVU590022 J655551:M655560 JF655549:JI655558 TB655549:TE655558 ACX655549:ADA655558 AMT655549:AMW655558 AWP655549:AWS655558 BGL655549:BGO655558 BQH655549:BQK655558 CAD655549:CAG655558 CJZ655549:CKC655558 CTV655549:CTY655558 DDR655549:DDU655558 DNN655549:DNQ655558 DXJ655549:DXM655558 EHF655549:EHI655558 ERB655549:ERE655558 FAX655549:FBA655558 FKT655549:FKW655558 FUP655549:FUS655558 GEL655549:GEO655558 GOH655549:GOK655558 GYD655549:GYG655558 HHZ655549:HIC655558 HRV655549:HRY655558 IBR655549:IBU655558 ILN655549:ILQ655558 IVJ655549:IVM655558 JFF655549:JFI655558 JPB655549:JPE655558 JYX655549:JZA655558 KIT655549:KIW655558 KSP655549:KSS655558 LCL655549:LCO655558 LMH655549:LMK655558 LWD655549:LWG655558 MFZ655549:MGC655558 MPV655549:MPY655558 MZR655549:MZU655558 NJN655549:NJQ655558 NTJ655549:NTM655558 ODF655549:ODI655558 ONB655549:ONE655558 OWX655549:OXA655558 PGT655549:PGW655558 PQP655549:PQS655558 QAL655549:QAO655558 QKH655549:QKK655558 QUD655549:QUG655558 RDZ655549:REC655558 RNV655549:RNY655558 RXR655549:RXU655558 SHN655549:SHQ655558 SRJ655549:SRM655558 TBF655549:TBI655558 TLB655549:TLE655558 TUX655549:TVA655558 UET655549:UEW655558 UOP655549:UOS655558 UYL655549:UYO655558 VIH655549:VIK655558 VSD655549:VSG655558 WBZ655549:WCC655558 WLV655549:WLY655558 WVR655549:WVU655558 J721087:M721096 JF721085:JI721094 TB721085:TE721094 ACX721085:ADA721094 AMT721085:AMW721094 AWP721085:AWS721094 BGL721085:BGO721094 BQH721085:BQK721094 CAD721085:CAG721094 CJZ721085:CKC721094 CTV721085:CTY721094 DDR721085:DDU721094 DNN721085:DNQ721094 DXJ721085:DXM721094 EHF721085:EHI721094 ERB721085:ERE721094 FAX721085:FBA721094 FKT721085:FKW721094 FUP721085:FUS721094 GEL721085:GEO721094 GOH721085:GOK721094 GYD721085:GYG721094 HHZ721085:HIC721094 HRV721085:HRY721094 IBR721085:IBU721094 ILN721085:ILQ721094 IVJ721085:IVM721094 JFF721085:JFI721094 JPB721085:JPE721094 JYX721085:JZA721094 KIT721085:KIW721094 KSP721085:KSS721094 LCL721085:LCO721094 LMH721085:LMK721094 LWD721085:LWG721094 MFZ721085:MGC721094 MPV721085:MPY721094 MZR721085:MZU721094 NJN721085:NJQ721094 NTJ721085:NTM721094 ODF721085:ODI721094 ONB721085:ONE721094 OWX721085:OXA721094 PGT721085:PGW721094 PQP721085:PQS721094 QAL721085:QAO721094 QKH721085:QKK721094 QUD721085:QUG721094 RDZ721085:REC721094 RNV721085:RNY721094 RXR721085:RXU721094 SHN721085:SHQ721094 SRJ721085:SRM721094 TBF721085:TBI721094 TLB721085:TLE721094 TUX721085:TVA721094 UET721085:UEW721094 UOP721085:UOS721094 UYL721085:UYO721094 VIH721085:VIK721094 VSD721085:VSG721094 WBZ721085:WCC721094 WLV721085:WLY721094 WVR721085:WVU721094 J786623:M786632 JF786621:JI786630 TB786621:TE786630 ACX786621:ADA786630 AMT786621:AMW786630 AWP786621:AWS786630 BGL786621:BGO786630 BQH786621:BQK786630 CAD786621:CAG786630 CJZ786621:CKC786630 CTV786621:CTY786630 DDR786621:DDU786630 DNN786621:DNQ786630 DXJ786621:DXM786630 EHF786621:EHI786630 ERB786621:ERE786630 FAX786621:FBA786630 FKT786621:FKW786630 FUP786621:FUS786630 GEL786621:GEO786630 GOH786621:GOK786630 GYD786621:GYG786630 HHZ786621:HIC786630 HRV786621:HRY786630 IBR786621:IBU786630 ILN786621:ILQ786630 IVJ786621:IVM786630 JFF786621:JFI786630 JPB786621:JPE786630 JYX786621:JZA786630 KIT786621:KIW786630 KSP786621:KSS786630 LCL786621:LCO786630 LMH786621:LMK786630 LWD786621:LWG786630 MFZ786621:MGC786630 MPV786621:MPY786630 MZR786621:MZU786630 NJN786621:NJQ786630 NTJ786621:NTM786630 ODF786621:ODI786630 ONB786621:ONE786630 OWX786621:OXA786630 PGT786621:PGW786630 PQP786621:PQS786630 QAL786621:QAO786630 QKH786621:QKK786630 QUD786621:QUG786630 RDZ786621:REC786630 RNV786621:RNY786630 RXR786621:RXU786630 SHN786621:SHQ786630 SRJ786621:SRM786630 TBF786621:TBI786630 TLB786621:TLE786630 TUX786621:TVA786630 UET786621:UEW786630 UOP786621:UOS786630 UYL786621:UYO786630 VIH786621:VIK786630 VSD786621:VSG786630 WBZ786621:WCC786630 WLV786621:WLY786630 WVR786621:WVU786630 J852159:M852168 JF852157:JI852166 TB852157:TE852166 ACX852157:ADA852166 AMT852157:AMW852166 AWP852157:AWS852166 BGL852157:BGO852166 BQH852157:BQK852166 CAD852157:CAG852166 CJZ852157:CKC852166 CTV852157:CTY852166 DDR852157:DDU852166 DNN852157:DNQ852166 DXJ852157:DXM852166 EHF852157:EHI852166 ERB852157:ERE852166 FAX852157:FBA852166 FKT852157:FKW852166 FUP852157:FUS852166 GEL852157:GEO852166 GOH852157:GOK852166 GYD852157:GYG852166 HHZ852157:HIC852166 HRV852157:HRY852166 IBR852157:IBU852166 ILN852157:ILQ852166 IVJ852157:IVM852166 JFF852157:JFI852166 JPB852157:JPE852166 JYX852157:JZA852166 KIT852157:KIW852166 KSP852157:KSS852166 LCL852157:LCO852166 LMH852157:LMK852166 LWD852157:LWG852166 MFZ852157:MGC852166 MPV852157:MPY852166 MZR852157:MZU852166 NJN852157:NJQ852166 NTJ852157:NTM852166 ODF852157:ODI852166 ONB852157:ONE852166 OWX852157:OXA852166 PGT852157:PGW852166 PQP852157:PQS852166 QAL852157:QAO852166 QKH852157:QKK852166 QUD852157:QUG852166 RDZ852157:REC852166 RNV852157:RNY852166 RXR852157:RXU852166 SHN852157:SHQ852166 SRJ852157:SRM852166 TBF852157:TBI852166 TLB852157:TLE852166 TUX852157:TVA852166 UET852157:UEW852166 UOP852157:UOS852166 UYL852157:UYO852166 VIH852157:VIK852166 VSD852157:VSG852166 WBZ852157:WCC852166 WLV852157:WLY852166 WVR852157:WVU852166 J917695:M917704 JF917693:JI917702 TB917693:TE917702 ACX917693:ADA917702 AMT917693:AMW917702 AWP917693:AWS917702 BGL917693:BGO917702 BQH917693:BQK917702 CAD917693:CAG917702 CJZ917693:CKC917702 CTV917693:CTY917702 DDR917693:DDU917702 DNN917693:DNQ917702 DXJ917693:DXM917702 EHF917693:EHI917702 ERB917693:ERE917702 FAX917693:FBA917702 FKT917693:FKW917702 FUP917693:FUS917702 GEL917693:GEO917702 GOH917693:GOK917702 GYD917693:GYG917702 HHZ917693:HIC917702 HRV917693:HRY917702 IBR917693:IBU917702 ILN917693:ILQ917702 IVJ917693:IVM917702 JFF917693:JFI917702 JPB917693:JPE917702 JYX917693:JZA917702 KIT917693:KIW917702 KSP917693:KSS917702 LCL917693:LCO917702 LMH917693:LMK917702 LWD917693:LWG917702 MFZ917693:MGC917702 MPV917693:MPY917702 MZR917693:MZU917702 NJN917693:NJQ917702 NTJ917693:NTM917702 ODF917693:ODI917702 ONB917693:ONE917702 OWX917693:OXA917702 PGT917693:PGW917702 PQP917693:PQS917702 QAL917693:QAO917702 QKH917693:QKK917702 QUD917693:QUG917702 RDZ917693:REC917702 RNV917693:RNY917702 RXR917693:RXU917702 SHN917693:SHQ917702 SRJ917693:SRM917702 TBF917693:TBI917702 TLB917693:TLE917702 TUX917693:TVA917702 UET917693:UEW917702 UOP917693:UOS917702 UYL917693:UYO917702 VIH917693:VIK917702 VSD917693:VSG917702 WBZ917693:WCC917702 WLV917693:WLY917702 WVR917693:WVU917702 J983231:M983240 JF983229:JI983238 TB983229:TE983238 ACX983229:ADA983238 AMT983229:AMW983238 AWP983229:AWS983238 BGL983229:BGO983238 BQH983229:BQK983238 CAD983229:CAG983238 CJZ983229:CKC983238 CTV983229:CTY983238 DDR983229:DDU983238 DNN983229:DNQ983238 DXJ983229:DXM983238 EHF983229:EHI983238 ERB983229:ERE983238 FAX983229:FBA983238 FKT983229:FKW983238 FUP983229:FUS983238 GEL983229:GEO983238 GOH983229:GOK983238 GYD983229:GYG983238 HHZ983229:HIC983238 HRV983229:HRY983238 IBR983229:IBU983238 ILN983229:ILQ983238 IVJ983229:IVM983238 JFF983229:JFI983238 JPB983229:JPE983238 JYX983229:JZA983238 KIT983229:KIW983238 KSP983229:KSS983238 LCL983229:LCO983238 LMH983229:LMK983238 LWD983229:LWG983238 MFZ983229:MGC983238 MPV983229:MPY983238 MZR983229:MZU983238 NJN983229:NJQ983238 NTJ983229:NTM983238 ODF983229:ODI983238 ONB983229:ONE983238 OWX983229:OXA983238 PGT983229:PGW983238 PQP983229:PQS983238 QAL983229:QAO983238 QKH983229:QKK983238 QUD983229:QUG983238 RDZ983229:REC983238 RNV983229:RNY983238 RXR983229:RXU983238 SHN983229:SHQ983238 SRJ983229:SRM983238 K10:N19 L26:O35 L39:O48 L140:O149 L153:O162 J170:M179 J183:M192 J196:M205 J213:M222 J226:M235 J239:M248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1:S17"/>
  <sheetViews>
    <sheetView view="pageBreakPreview" zoomScale="87" zoomScaleNormal="100" zoomScaleSheetLayoutView="87" workbookViewId="0">
      <selection activeCell="V11" sqref="V11"/>
    </sheetView>
  </sheetViews>
  <sheetFormatPr defaultRowHeight="12.75"/>
  <cols>
    <col min="4" max="4" width="9.7109375" customWidth="1"/>
    <col min="9" max="9" width="11.7109375" customWidth="1"/>
    <col min="16" max="16" width="13.5703125" customWidth="1"/>
  </cols>
  <sheetData>
    <row r="1" spans="1:19" s="20" customFormat="1" ht="32.25" customHeight="1">
      <c r="A1" s="124" t="s">
        <v>220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6"/>
      <c r="S1" s="21"/>
    </row>
    <row r="2" spans="1:19" s="20" customFormat="1" ht="55.5" customHeight="1">
      <c r="A2" s="288" t="s">
        <v>138</v>
      </c>
      <c r="B2" s="289"/>
      <c r="C2" s="289"/>
      <c r="D2" s="290"/>
      <c r="E2" s="291" t="s">
        <v>215</v>
      </c>
      <c r="F2" s="292"/>
      <c r="G2" s="291" t="s">
        <v>216</v>
      </c>
      <c r="H2" s="292"/>
      <c r="I2" s="68" t="s">
        <v>190</v>
      </c>
      <c r="J2" s="68" t="s">
        <v>217</v>
      </c>
      <c r="K2" s="291" t="s">
        <v>218</v>
      </c>
      <c r="L2" s="293"/>
      <c r="M2" s="292"/>
      <c r="N2" s="294" t="str">
        <f>"Сальдо на дату заявки, "&amp;РасшифровкиДата1!$R$4</f>
        <v>Сальдо на дату заявки, тыс.руб</v>
      </c>
      <c r="O2" s="290"/>
      <c r="P2" s="69" t="str">
        <f>"Размер ежемесячного взноса, "&amp;РасшифровкиДата1!$R$4</f>
        <v>Размер ежемесячного взноса, тыс.руб</v>
      </c>
      <c r="Q2" s="291" t="s">
        <v>219</v>
      </c>
      <c r="R2" s="295"/>
      <c r="S2" s="21"/>
    </row>
    <row r="3" spans="1:19" s="20" customFormat="1" ht="30" customHeight="1">
      <c r="A3" s="278"/>
      <c r="B3" s="188"/>
      <c r="C3" s="188"/>
      <c r="D3" s="188"/>
      <c r="E3" s="279"/>
      <c r="F3" s="279"/>
      <c r="G3" s="279"/>
      <c r="H3" s="279"/>
      <c r="I3" s="49"/>
      <c r="J3" s="60"/>
      <c r="K3" s="280"/>
      <c r="L3" s="280"/>
      <c r="M3" s="280"/>
      <c r="N3" s="281"/>
      <c r="O3" s="281"/>
      <c r="P3" s="50"/>
      <c r="Q3" s="282"/>
      <c r="R3" s="283"/>
      <c r="S3" s="21"/>
    </row>
    <row r="4" spans="1:19" s="20" customFormat="1" ht="30" customHeight="1">
      <c r="A4" s="278"/>
      <c r="B4" s="188"/>
      <c r="C4" s="188"/>
      <c r="D4" s="188"/>
      <c r="E4" s="279"/>
      <c r="F4" s="279"/>
      <c r="G4" s="279"/>
      <c r="H4" s="279"/>
      <c r="I4" s="49"/>
      <c r="J4" s="60"/>
      <c r="K4" s="280"/>
      <c r="L4" s="280"/>
      <c r="M4" s="280"/>
      <c r="N4" s="281"/>
      <c r="O4" s="281"/>
      <c r="P4" s="50"/>
      <c r="Q4" s="282"/>
      <c r="R4" s="283"/>
      <c r="S4" s="21"/>
    </row>
    <row r="5" spans="1:19" s="20" customFormat="1" ht="30" customHeight="1">
      <c r="A5" s="278"/>
      <c r="B5" s="188"/>
      <c r="C5" s="188"/>
      <c r="D5" s="188"/>
      <c r="E5" s="279"/>
      <c r="F5" s="279"/>
      <c r="G5" s="279"/>
      <c r="H5" s="279"/>
      <c r="I5" s="49"/>
      <c r="J5" s="60"/>
      <c r="K5" s="280"/>
      <c r="L5" s="280"/>
      <c r="M5" s="280"/>
      <c r="N5" s="281"/>
      <c r="O5" s="281"/>
      <c r="P5" s="50"/>
      <c r="Q5" s="282"/>
      <c r="R5" s="283"/>
      <c r="S5" s="21"/>
    </row>
    <row r="6" spans="1:19" s="20" customFormat="1" ht="30" customHeight="1">
      <c r="A6" s="278"/>
      <c r="B6" s="188"/>
      <c r="C6" s="188"/>
      <c r="D6" s="188"/>
      <c r="E6" s="279"/>
      <c r="F6" s="279"/>
      <c r="G6" s="279"/>
      <c r="H6" s="279"/>
      <c r="I6" s="49"/>
      <c r="J6" s="60"/>
      <c r="K6" s="280"/>
      <c r="L6" s="280"/>
      <c r="M6" s="280"/>
      <c r="N6" s="281"/>
      <c r="O6" s="281"/>
      <c r="P6" s="50"/>
      <c r="Q6" s="282"/>
      <c r="R6" s="283"/>
      <c r="S6" s="21"/>
    </row>
    <row r="7" spans="1:19" s="20" customFormat="1" ht="30" customHeight="1">
      <c r="A7" s="278"/>
      <c r="B7" s="188"/>
      <c r="C7" s="188"/>
      <c r="D7" s="188"/>
      <c r="E7" s="279"/>
      <c r="F7" s="279"/>
      <c r="G7" s="279"/>
      <c r="H7" s="279"/>
      <c r="I7" s="49"/>
      <c r="J7" s="60"/>
      <c r="K7" s="280"/>
      <c r="L7" s="280"/>
      <c r="M7" s="280"/>
      <c r="N7" s="281"/>
      <c r="O7" s="281"/>
      <c r="P7" s="50"/>
      <c r="Q7" s="282"/>
      <c r="R7" s="283"/>
      <c r="S7" s="21"/>
    </row>
    <row r="8" spans="1:19" s="20" customFormat="1" ht="30" customHeight="1">
      <c r="A8" s="278"/>
      <c r="B8" s="188"/>
      <c r="C8" s="188"/>
      <c r="D8" s="188"/>
      <c r="E8" s="279"/>
      <c r="F8" s="279"/>
      <c r="G8" s="279"/>
      <c r="H8" s="279"/>
      <c r="I8" s="49"/>
      <c r="J8" s="60"/>
      <c r="K8" s="280"/>
      <c r="L8" s="280"/>
      <c r="M8" s="280"/>
      <c r="N8" s="281"/>
      <c r="O8" s="281"/>
      <c r="P8" s="50"/>
      <c r="Q8" s="282"/>
      <c r="R8" s="283"/>
      <c r="S8" s="21"/>
    </row>
    <row r="9" spans="1:19" s="20" customFormat="1" ht="30" customHeight="1">
      <c r="A9" s="278"/>
      <c r="B9" s="188"/>
      <c r="C9" s="188"/>
      <c r="D9" s="188"/>
      <c r="E9" s="279"/>
      <c r="F9" s="279"/>
      <c r="G9" s="279"/>
      <c r="H9" s="279"/>
      <c r="I9" s="49"/>
      <c r="J9" s="60"/>
      <c r="K9" s="280"/>
      <c r="L9" s="280"/>
      <c r="M9" s="280"/>
      <c r="N9" s="281"/>
      <c r="O9" s="281"/>
      <c r="P9" s="50"/>
      <c r="Q9" s="282"/>
      <c r="R9" s="283"/>
      <c r="S9" s="21"/>
    </row>
    <row r="10" spans="1:19" s="20" customFormat="1" ht="30" customHeight="1">
      <c r="A10" s="278"/>
      <c r="B10" s="188"/>
      <c r="C10" s="188"/>
      <c r="D10" s="188"/>
      <c r="E10" s="279"/>
      <c r="F10" s="279"/>
      <c r="G10" s="279"/>
      <c r="H10" s="279"/>
      <c r="I10" s="49"/>
      <c r="J10" s="60"/>
      <c r="K10" s="280"/>
      <c r="L10" s="280"/>
      <c r="M10" s="280"/>
      <c r="N10" s="281"/>
      <c r="O10" s="281"/>
      <c r="P10" s="50"/>
      <c r="Q10" s="282"/>
      <c r="R10" s="283"/>
      <c r="S10" s="21"/>
    </row>
    <row r="11" spans="1:19" s="20" customFormat="1" ht="30" customHeight="1">
      <c r="A11" s="278"/>
      <c r="B11" s="188"/>
      <c r="C11" s="188"/>
      <c r="D11" s="188"/>
      <c r="E11" s="279"/>
      <c r="F11" s="279"/>
      <c r="G11" s="279"/>
      <c r="H11" s="279"/>
      <c r="I11" s="49"/>
      <c r="J11" s="60"/>
      <c r="K11" s="280"/>
      <c r="L11" s="280"/>
      <c r="M11" s="280"/>
      <c r="N11" s="281"/>
      <c r="O11" s="281"/>
      <c r="P11" s="50"/>
      <c r="Q11" s="282"/>
      <c r="R11" s="283"/>
      <c r="S11" s="21"/>
    </row>
    <row r="12" spans="1:19" s="20" customFormat="1" ht="30" customHeight="1">
      <c r="A12" s="278"/>
      <c r="B12" s="188"/>
      <c r="C12" s="188"/>
      <c r="D12" s="188"/>
      <c r="E12" s="279"/>
      <c r="F12" s="279"/>
      <c r="G12" s="279"/>
      <c r="H12" s="279"/>
      <c r="I12" s="49"/>
      <c r="J12" s="60"/>
      <c r="K12" s="280"/>
      <c r="L12" s="280"/>
      <c r="M12" s="280"/>
      <c r="N12" s="281"/>
      <c r="O12" s="281"/>
      <c r="P12" s="50"/>
      <c r="Q12" s="282"/>
      <c r="R12" s="283"/>
      <c r="S12" s="21"/>
    </row>
    <row r="13" spans="1:19" s="20" customFormat="1" ht="30" customHeight="1">
      <c r="A13" s="278"/>
      <c r="B13" s="188"/>
      <c r="C13" s="188"/>
      <c r="D13" s="188"/>
      <c r="E13" s="279"/>
      <c r="F13" s="279"/>
      <c r="G13" s="279"/>
      <c r="H13" s="279"/>
      <c r="I13" s="49"/>
      <c r="J13" s="60"/>
      <c r="K13" s="280"/>
      <c r="L13" s="280"/>
      <c r="M13" s="280"/>
      <c r="N13" s="281"/>
      <c r="O13" s="281"/>
      <c r="P13" s="50"/>
      <c r="Q13" s="282"/>
      <c r="R13" s="283"/>
      <c r="S13" s="21"/>
    </row>
    <row r="14" spans="1:19" s="20" customFormat="1" ht="22.5" customHeight="1">
      <c r="A14" s="284" t="s">
        <v>119</v>
      </c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285"/>
      <c r="S14" s="21"/>
    </row>
    <row r="15" spans="1:19" s="20" customFormat="1" ht="120" customHeight="1">
      <c r="A15" s="286" t="s">
        <v>231</v>
      </c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287"/>
      <c r="S15" s="21"/>
    </row>
    <row r="16" spans="1:19" s="20" customFormat="1" ht="30.75" customHeight="1">
      <c r="A16" s="61"/>
      <c r="B16" s="62"/>
      <c r="C16" s="62"/>
      <c r="D16" s="62"/>
      <c r="E16" s="62"/>
      <c r="F16" s="62"/>
      <c r="G16" s="62"/>
      <c r="H16" s="23"/>
      <c r="I16" s="23"/>
      <c r="J16" s="23"/>
      <c r="K16" s="23"/>
      <c r="L16" s="23"/>
      <c r="M16" s="276" t="s">
        <v>118</v>
      </c>
      <c r="N16" s="276"/>
      <c r="O16" s="276"/>
      <c r="P16" s="276"/>
      <c r="Q16" s="276"/>
      <c r="R16" s="277"/>
      <c r="S16" s="21"/>
    </row>
    <row r="17" spans="1:19" s="20" customFormat="1" ht="16.5" customHeight="1">
      <c r="A17" s="64"/>
      <c r="B17" s="23" t="s">
        <v>117</v>
      </c>
      <c r="C17" s="23"/>
      <c r="D17" s="23"/>
      <c r="E17" s="23"/>
      <c r="F17" s="23"/>
      <c r="G17" s="23"/>
      <c r="H17" s="23" t="s">
        <v>116</v>
      </c>
      <c r="I17" s="23"/>
      <c r="J17" s="23"/>
      <c r="K17" s="23"/>
      <c r="L17" s="23"/>
      <c r="M17" s="23" t="s">
        <v>115</v>
      </c>
      <c r="N17" s="23"/>
      <c r="O17" s="23"/>
      <c r="P17" s="23"/>
      <c r="Q17" s="23"/>
      <c r="R17" s="63"/>
      <c r="S17" s="21"/>
    </row>
  </sheetData>
  <sheetProtection password="CD1E" sheet="1" objects="1" scenarios="1"/>
  <mergeCells count="76">
    <mergeCell ref="A1:R1"/>
    <mergeCell ref="A2:D2"/>
    <mergeCell ref="E2:F2"/>
    <mergeCell ref="G2:H2"/>
    <mergeCell ref="K2:M2"/>
    <mergeCell ref="N2:O2"/>
    <mergeCell ref="Q2:R2"/>
    <mergeCell ref="G10:H10"/>
    <mergeCell ref="K10:M10"/>
    <mergeCell ref="N10:O10"/>
    <mergeCell ref="Q10:R10"/>
    <mergeCell ref="A9:D9"/>
    <mergeCell ref="E9:F9"/>
    <mergeCell ref="G9:H9"/>
    <mergeCell ref="K9:M9"/>
    <mergeCell ref="N9:O9"/>
    <mergeCell ref="Q9:R9"/>
    <mergeCell ref="Q3:R3"/>
    <mergeCell ref="A4:D4"/>
    <mergeCell ref="E4:F4"/>
    <mergeCell ref="A13:D13"/>
    <mergeCell ref="E13:F13"/>
    <mergeCell ref="G13:H13"/>
    <mergeCell ref="K13:M13"/>
    <mergeCell ref="N13:O13"/>
    <mergeCell ref="Q13:R13"/>
    <mergeCell ref="A12:D12"/>
    <mergeCell ref="E12:F12"/>
    <mergeCell ref="G12:H12"/>
    <mergeCell ref="K12:M12"/>
    <mergeCell ref="N12:O12"/>
    <mergeCell ref="Q12:R12"/>
    <mergeCell ref="A11:D11"/>
    <mergeCell ref="A3:D3"/>
    <mergeCell ref="E3:F3"/>
    <mergeCell ref="G3:H3"/>
    <mergeCell ref="K3:M3"/>
    <mergeCell ref="N3:O3"/>
    <mergeCell ref="G4:H4"/>
    <mergeCell ref="K4:M4"/>
    <mergeCell ref="N4:O4"/>
    <mergeCell ref="Q4:R4"/>
    <mergeCell ref="A5:D5"/>
    <mergeCell ref="E5:F5"/>
    <mergeCell ref="G5:H5"/>
    <mergeCell ref="K5:M5"/>
    <mergeCell ref="N5:O5"/>
    <mergeCell ref="Q5:R5"/>
    <mergeCell ref="Q7:R7"/>
    <mergeCell ref="A6:D6"/>
    <mergeCell ref="E6:F6"/>
    <mergeCell ref="G6:H6"/>
    <mergeCell ref="K6:M6"/>
    <mergeCell ref="N6:O6"/>
    <mergeCell ref="Q6:R6"/>
    <mergeCell ref="A7:D7"/>
    <mergeCell ref="E7:F7"/>
    <mergeCell ref="G7:H7"/>
    <mergeCell ref="K7:M7"/>
    <mergeCell ref="N7:O7"/>
    <mergeCell ref="M16:R16"/>
    <mergeCell ref="A8:D8"/>
    <mergeCell ref="E8:F8"/>
    <mergeCell ref="G8:H8"/>
    <mergeCell ref="K8:M8"/>
    <mergeCell ref="N8:O8"/>
    <mergeCell ref="Q8:R8"/>
    <mergeCell ref="A14:R14"/>
    <mergeCell ref="A15:R15"/>
    <mergeCell ref="E11:F11"/>
    <mergeCell ref="G11:H11"/>
    <mergeCell ref="K11:M11"/>
    <mergeCell ref="N11:O11"/>
    <mergeCell ref="Q11:R11"/>
    <mergeCell ref="A10:D10"/>
    <mergeCell ref="E10:F10"/>
  </mergeCells>
  <dataValidations count="2">
    <dataValidation type="list" allowBlank="1" showInputMessage="1" showErrorMessage="1" sqref="K3:M13" xr:uid="{00000000-0002-0000-0600-000000000000}">
      <formula1>"Ипотека, Потребительский,Автокредит, Кредитная карта"</formula1>
    </dataValidation>
    <dataValidation type="list" allowBlank="1" showInputMessage="1" showErrorMessage="1" sqref="J3:J13" xr:uid="{00000000-0002-0000-0600-000001000000}">
      <formula1>"RUR,USD, EUR"</formula1>
    </dataValidation>
  </dataValidations>
  <pageMargins left="0.7" right="0.7" top="0.75" bottom="0.75" header="0.3" footer="0.3"/>
  <pageSetup paperSize="9" scale="5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1:IC79"/>
  <sheetViews>
    <sheetView zoomScaleNormal="100" zoomScaleSheetLayoutView="100" workbookViewId="0">
      <selection activeCell="CR7" sqref="CR7:CX7"/>
    </sheetView>
  </sheetViews>
  <sheetFormatPr defaultColWidth="0" defaultRowHeight="12.75" zeroHeight="1"/>
  <cols>
    <col min="1" max="101" width="0.85546875" style="4" customWidth="1"/>
    <col min="102" max="102" width="1.42578125" style="4" customWidth="1"/>
    <col min="103" max="132" width="0.85546875" style="4" customWidth="1"/>
    <col min="133" max="237" width="0" style="4" hidden="1" customWidth="1"/>
    <col min="238" max="16384" width="9.140625" style="4" hidden="1"/>
  </cols>
  <sheetData>
    <row r="1" spans="1:132" s="3" customFormat="1" ht="24" customHeight="1">
      <c r="A1" s="296" t="s">
        <v>21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</row>
    <row r="2" spans="1:132" s="3" customFormat="1" ht="15">
      <c r="A2" s="296" t="s">
        <v>111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</row>
    <row r="3" spans="1:132" ht="24" customHeight="1"/>
    <row r="4" spans="1:132" s="5" customFormat="1" ht="15">
      <c r="A4" s="297" t="s">
        <v>17</v>
      </c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  <c r="AD4" s="297"/>
      <c r="AE4" s="297"/>
      <c r="AF4" s="297"/>
      <c r="AG4" s="297"/>
      <c r="AH4" s="297"/>
      <c r="AI4" s="297"/>
      <c r="AJ4" s="297"/>
      <c r="AK4" s="297"/>
      <c r="AL4" s="297"/>
      <c r="AM4" s="297"/>
      <c r="AN4" s="297"/>
      <c r="AO4" s="297"/>
      <c r="AP4" s="297"/>
      <c r="AQ4" s="297"/>
      <c r="AR4" s="297"/>
      <c r="AS4" s="297"/>
      <c r="AT4" s="297"/>
      <c r="AU4" s="297"/>
      <c r="AV4" s="297"/>
      <c r="AW4" s="297"/>
      <c r="AX4" s="297"/>
      <c r="AY4" s="297"/>
      <c r="AZ4" s="297"/>
      <c r="BA4" s="297"/>
      <c r="BB4" s="297"/>
      <c r="BC4" s="297"/>
      <c r="BD4" s="297"/>
      <c r="BE4" s="297"/>
      <c r="BF4" s="297"/>
      <c r="BG4" s="297"/>
      <c r="BH4" s="297"/>
      <c r="BI4" s="297"/>
      <c r="BJ4" s="297"/>
      <c r="BK4" s="297"/>
      <c r="BL4" s="297"/>
      <c r="BM4" s="297"/>
      <c r="BN4" s="297"/>
      <c r="BO4" s="297"/>
      <c r="BP4" s="297"/>
      <c r="BQ4" s="297"/>
      <c r="BR4" s="297"/>
      <c r="BS4" s="297"/>
      <c r="BT4" s="297"/>
      <c r="BU4" s="297"/>
      <c r="BV4" s="297"/>
      <c r="BW4" s="297"/>
      <c r="BX4" s="297"/>
      <c r="BY4" s="297"/>
      <c r="BZ4" s="297"/>
      <c r="CA4" s="297"/>
      <c r="CB4" s="297"/>
      <c r="CC4" s="55"/>
    </row>
    <row r="5" spans="1:132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8"/>
      <c r="W5" s="58"/>
      <c r="X5" s="5"/>
      <c r="Y5" s="5"/>
      <c r="Z5" s="5"/>
      <c r="AA5" s="56" t="s">
        <v>18</v>
      </c>
      <c r="AB5" s="5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9">
        <v>20</v>
      </c>
      <c r="AU5" s="299"/>
      <c r="AV5" s="299"/>
      <c r="AW5" s="299"/>
      <c r="AX5" s="300"/>
      <c r="AY5" s="300"/>
      <c r="AZ5" s="300"/>
      <c r="BA5" s="300"/>
      <c r="BB5" s="5" t="s">
        <v>20</v>
      </c>
      <c r="BC5" s="58"/>
      <c r="BD5" s="5"/>
      <c r="BE5" s="58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301" t="s">
        <v>0</v>
      </c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3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</row>
    <row r="6" spans="1:132" s="6" customFormat="1" ht="12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7" t="s">
        <v>3</v>
      </c>
      <c r="CB6" s="58"/>
      <c r="CC6" s="304" t="s">
        <v>1</v>
      </c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  <c r="CT6" s="305"/>
      <c r="CU6" s="305"/>
      <c r="CV6" s="305"/>
      <c r="CW6" s="305"/>
      <c r="CX6" s="306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</row>
    <row r="7" spans="1:132" s="6" customFormat="1" ht="12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7" t="s">
        <v>4</v>
      </c>
      <c r="CB7" s="58"/>
      <c r="CC7" s="307">
        <v>1</v>
      </c>
      <c r="CD7" s="308"/>
      <c r="CE7" s="308"/>
      <c r="CF7" s="308"/>
      <c r="CG7" s="308"/>
      <c r="CH7" s="308"/>
      <c r="CI7" s="309"/>
      <c r="CJ7" s="310">
        <v>1</v>
      </c>
      <c r="CK7" s="308"/>
      <c r="CL7" s="308"/>
      <c r="CM7" s="308"/>
      <c r="CN7" s="308"/>
      <c r="CO7" s="308"/>
      <c r="CP7" s="308"/>
      <c r="CQ7" s="309"/>
      <c r="CR7" s="311">
        <v>2018</v>
      </c>
      <c r="CS7" s="312"/>
      <c r="CT7" s="312"/>
      <c r="CU7" s="312"/>
      <c r="CV7" s="312"/>
      <c r="CW7" s="312"/>
      <c r="CX7" s="313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</row>
    <row r="8" spans="1:132" s="6" customFormat="1" ht="12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314">
        <f>IFERROR(РасшифровкиДата1!J3,"")</f>
        <v>0</v>
      </c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14"/>
      <c r="BJ8" s="314"/>
      <c r="BK8" s="314"/>
      <c r="BL8" s="314"/>
      <c r="BM8" s="314"/>
      <c r="BN8" s="314"/>
      <c r="BO8" s="314"/>
      <c r="BP8" s="314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7" t="s">
        <v>5</v>
      </c>
      <c r="CB8" s="58"/>
      <c r="CC8" s="315"/>
      <c r="CD8" s="316"/>
      <c r="CE8" s="316"/>
      <c r="CF8" s="316"/>
      <c r="CG8" s="316"/>
      <c r="CH8" s="316"/>
      <c r="CI8" s="316"/>
      <c r="CJ8" s="316"/>
      <c r="CK8" s="316"/>
      <c r="CL8" s="316"/>
      <c r="CM8" s="316"/>
      <c r="CN8" s="316"/>
      <c r="CO8" s="316"/>
      <c r="CP8" s="316"/>
      <c r="CQ8" s="316"/>
      <c r="CR8" s="316"/>
      <c r="CS8" s="316"/>
      <c r="CT8" s="316"/>
      <c r="CU8" s="316"/>
      <c r="CV8" s="316"/>
      <c r="CW8" s="316"/>
      <c r="CX8" s="317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</row>
    <row r="9" spans="1:132" s="6" customFormat="1" ht="12">
      <c r="A9" s="58" t="s">
        <v>10</v>
      </c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7" t="s">
        <v>6</v>
      </c>
      <c r="CB9" s="58"/>
      <c r="CC9" s="318">
        <f>IFERROR(РасшифровкиДата1!R3,"")</f>
        <v>0</v>
      </c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20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</row>
    <row r="10" spans="1:132" s="6" customFormat="1" ht="12" customHeight="1">
      <c r="A10" s="7" t="s">
        <v>13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57" t="s">
        <v>11</v>
      </c>
      <c r="CB10" s="58"/>
      <c r="CC10" s="321">
        <f>IFERROR(РасшифровкиДата1!F6,"")</f>
        <v>0</v>
      </c>
      <c r="CD10" s="322"/>
      <c r="CE10" s="322"/>
      <c r="CF10" s="322"/>
      <c r="CG10" s="322"/>
      <c r="CH10" s="322"/>
      <c r="CI10" s="322"/>
      <c r="CJ10" s="322"/>
      <c r="CK10" s="322"/>
      <c r="CL10" s="322"/>
      <c r="CM10" s="322"/>
      <c r="CN10" s="322"/>
      <c r="CO10" s="322"/>
      <c r="CP10" s="322"/>
      <c r="CQ10" s="322"/>
      <c r="CR10" s="322"/>
      <c r="CS10" s="322"/>
      <c r="CT10" s="322"/>
      <c r="CU10" s="322"/>
      <c r="CV10" s="322"/>
      <c r="CW10" s="322"/>
      <c r="CX10" s="323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</row>
    <row r="11" spans="1:132" s="6" customFormat="1" ht="12" customHeight="1">
      <c r="A11" s="7" t="s">
        <v>14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327">
        <f>IFERROR(РасшифровкиДата1!N6,"")</f>
        <v>0</v>
      </c>
      <c r="V11" s="327"/>
      <c r="W11" s="327"/>
      <c r="X11" s="327"/>
      <c r="Y11" s="327"/>
      <c r="Z11" s="327"/>
      <c r="AA11" s="327"/>
      <c r="AB11" s="327"/>
      <c r="AC11" s="327"/>
      <c r="AD11" s="327"/>
      <c r="AE11" s="327"/>
      <c r="AF11" s="327"/>
      <c r="AG11" s="327"/>
      <c r="AH11" s="327"/>
      <c r="AI11" s="327"/>
      <c r="AJ11" s="327"/>
      <c r="AK11" s="327"/>
      <c r="AL11" s="327"/>
      <c r="AM11" s="327"/>
      <c r="AN11" s="327"/>
      <c r="AO11" s="327"/>
      <c r="AP11" s="327"/>
      <c r="AQ11" s="327"/>
      <c r="AR11" s="327"/>
      <c r="AS11" s="327"/>
      <c r="AT11" s="327"/>
      <c r="AU11" s="327"/>
      <c r="AV11" s="327"/>
      <c r="AW11" s="327"/>
      <c r="AX11" s="327"/>
      <c r="AY11" s="327"/>
      <c r="AZ11" s="327"/>
      <c r="BA11" s="327"/>
      <c r="BB11" s="327"/>
      <c r="BC11" s="327"/>
      <c r="BD11" s="327"/>
      <c r="BE11" s="327"/>
      <c r="BF11" s="327"/>
      <c r="BG11" s="327"/>
      <c r="BH11" s="327"/>
      <c r="BI11" s="327"/>
      <c r="BJ11" s="327"/>
      <c r="BK11" s="327"/>
      <c r="BL11" s="327"/>
      <c r="BM11" s="327"/>
      <c r="BN11" s="327"/>
      <c r="BO11" s="327"/>
      <c r="BP11" s="327"/>
      <c r="BQ11" s="327"/>
      <c r="BR11" s="327"/>
      <c r="BS11" s="327"/>
      <c r="BT11" s="9"/>
      <c r="BU11" s="9"/>
      <c r="BV11" s="9"/>
      <c r="BW11" s="9"/>
      <c r="BX11" s="9"/>
      <c r="BY11" s="9"/>
      <c r="BZ11" s="9"/>
      <c r="CA11" s="57" t="s">
        <v>12</v>
      </c>
      <c r="CB11" s="58"/>
      <c r="CC11" s="324"/>
      <c r="CD11" s="325"/>
      <c r="CE11" s="325"/>
      <c r="CF11" s="325"/>
      <c r="CG11" s="325"/>
      <c r="CH11" s="325"/>
      <c r="CI11" s="325"/>
      <c r="CJ11" s="325"/>
      <c r="CK11" s="325"/>
      <c r="CL11" s="325"/>
      <c r="CM11" s="325"/>
      <c r="CN11" s="325"/>
      <c r="CO11" s="325"/>
      <c r="CP11" s="325"/>
      <c r="CQ11" s="325"/>
      <c r="CR11" s="325"/>
      <c r="CS11" s="325"/>
      <c r="CT11" s="325"/>
      <c r="CU11" s="325"/>
      <c r="CV11" s="325"/>
      <c r="CW11" s="325"/>
      <c r="CX11" s="326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</row>
    <row r="12" spans="1:132" s="6" customFormat="1" ht="12" customHeight="1">
      <c r="A12" s="58" t="s">
        <v>15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328"/>
      <c r="BB12" s="328"/>
      <c r="BC12" s="328"/>
      <c r="BD12" s="328"/>
      <c r="BE12" s="328"/>
      <c r="BF12" s="328"/>
      <c r="BG12" s="328"/>
      <c r="BH12" s="328"/>
      <c r="BI12" s="328"/>
      <c r="BJ12" s="328"/>
      <c r="BK12" s="328"/>
      <c r="BL12" s="328"/>
      <c r="BM12" s="328"/>
      <c r="BN12" s="328"/>
      <c r="BO12" s="328"/>
      <c r="BP12" s="328"/>
      <c r="BQ12" s="328"/>
      <c r="BR12" s="328"/>
      <c r="BS12" s="328"/>
      <c r="BT12" s="328"/>
      <c r="BU12" s="328"/>
      <c r="BV12" s="328"/>
      <c r="BW12" s="328"/>
      <c r="BX12" s="328"/>
      <c r="BY12" s="328"/>
      <c r="BZ12" s="9"/>
      <c r="CA12" s="9"/>
      <c r="CB12" s="58"/>
      <c r="CC12" s="329"/>
      <c r="CD12" s="330"/>
      <c r="CE12" s="330"/>
      <c r="CF12" s="330"/>
      <c r="CG12" s="330"/>
      <c r="CH12" s="330"/>
      <c r="CI12" s="330"/>
      <c r="CJ12" s="330"/>
      <c r="CK12" s="330"/>
      <c r="CL12" s="330"/>
      <c r="CM12" s="331"/>
      <c r="CN12" s="335"/>
      <c r="CO12" s="330"/>
      <c r="CP12" s="330"/>
      <c r="CQ12" s="330"/>
      <c r="CR12" s="330"/>
      <c r="CS12" s="330"/>
      <c r="CT12" s="330"/>
      <c r="CU12" s="330"/>
      <c r="CV12" s="330"/>
      <c r="CW12" s="330"/>
      <c r="CX12" s="336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</row>
    <row r="13" spans="1:132" s="6" customFormat="1" ht="12">
      <c r="A13" s="328" t="s">
        <v>198</v>
      </c>
      <c r="B13" s="328"/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28"/>
      <c r="AD13" s="328"/>
      <c r="AE13" s="328"/>
      <c r="AF13" s="328"/>
      <c r="AG13" s="328"/>
      <c r="AH13" s="328"/>
      <c r="AI13" s="328"/>
      <c r="AJ13" s="328"/>
      <c r="AK13" s="328"/>
      <c r="AL13" s="328"/>
      <c r="AM13" s="328"/>
      <c r="AN13" s="328"/>
      <c r="AO13" s="328"/>
      <c r="AP13" s="328"/>
      <c r="AQ13" s="328"/>
      <c r="AR13" s="328"/>
      <c r="AS13" s="328"/>
      <c r="AT13" s="328"/>
      <c r="AU13" s="328"/>
      <c r="AV13" s="328"/>
      <c r="AW13" s="328"/>
      <c r="AX13" s="328"/>
      <c r="AY13" s="328"/>
      <c r="AZ13" s="328"/>
      <c r="BA13" s="328"/>
      <c r="BB13" s="328"/>
      <c r="BC13" s="328"/>
      <c r="BD13" s="328"/>
      <c r="BE13" s="328"/>
      <c r="BF13" s="328"/>
      <c r="BG13" s="328"/>
      <c r="BH13" s="328"/>
      <c r="BI13" s="328"/>
      <c r="BJ13" s="10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7" t="s">
        <v>7</v>
      </c>
      <c r="CB13" s="58"/>
      <c r="CC13" s="332"/>
      <c r="CD13" s="333"/>
      <c r="CE13" s="333"/>
      <c r="CF13" s="333"/>
      <c r="CG13" s="333"/>
      <c r="CH13" s="333"/>
      <c r="CI13" s="333"/>
      <c r="CJ13" s="333"/>
      <c r="CK13" s="333"/>
      <c r="CL13" s="333"/>
      <c r="CM13" s="334"/>
      <c r="CN13" s="337"/>
      <c r="CO13" s="333"/>
      <c r="CP13" s="333"/>
      <c r="CQ13" s="333"/>
      <c r="CR13" s="333"/>
      <c r="CS13" s="333"/>
      <c r="CT13" s="333"/>
      <c r="CU13" s="333"/>
      <c r="CV13" s="333"/>
      <c r="CW13" s="333"/>
      <c r="CX13" s="33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</row>
    <row r="14" spans="1:132" s="6" customFormat="1" thickBot="1">
      <c r="A14" s="58" t="s">
        <v>112</v>
      </c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339" t="s">
        <v>113</v>
      </c>
      <c r="W14" s="339"/>
      <c r="X14" s="339"/>
      <c r="Y14" s="339"/>
      <c r="Z14" s="339"/>
      <c r="AA14" s="339"/>
      <c r="AB14" s="339"/>
      <c r="AC14" s="339"/>
      <c r="AD14" s="339"/>
      <c r="AE14" s="339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7" t="s">
        <v>8</v>
      </c>
      <c r="CB14" s="58"/>
      <c r="CC14" s="340" t="s">
        <v>2</v>
      </c>
      <c r="CD14" s="341"/>
      <c r="CE14" s="341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  <c r="CR14" s="341"/>
      <c r="CS14" s="341"/>
      <c r="CT14" s="341"/>
      <c r="CU14" s="341"/>
      <c r="CV14" s="341"/>
      <c r="CW14" s="341"/>
      <c r="CX14" s="342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</row>
    <row r="15" spans="1:132" s="6" customFormat="1" ht="14.25" customHeight="1">
      <c r="A15" s="58" t="s">
        <v>16</v>
      </c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3"/>
      <c r="AK15" s="343"/>
      <c r="AL15" s="343"/>
      <c r="AM15" s="343"/>
      <c r="AN15" s="343"/>
      <c r="AO15" s="343"/>
      <c r="AP15" s="343"/>
      <c r="AQ15" s="343"/>
      <c r="AR15" s="343"/>
      <c r="AS15" s="343"/>
      <c r="AT15" s="343"/>
      <c r="AU15" s="343"/>
      <c r="AV15" s="343"/>
      <c r="AW15" s="343"/>
      <c r="AX15" s="343"/>
      <c r="AY15" s="343"/>
      <c r="AZ15" s="343"/>
      <c r="BA15" s="343"/>
      <c r="BB15" s="343"/>
      <c r="BC15" s="343"/>
      <c r="BD15" s="343"/>
      <c r="BE15" s="343"/>
      <c r="BF15" s="343"/>
      <c r="BG15" s="343"/>
      <c r="BH15" s="343"/>
      <c r="BI15" s="343"/>
      <c r="BJ15" s="343"/>
      <c r="BK15" s="343"/>
      <c r="BL15" s="343"/>
      <c r="BM15" s="343"/>
      <c r="BN15" s="343"/>
      <c r="BO15" s="343"/>
      <c r="BP15" s="343"/>
      <c r="BQ15" s="343"/>
      <c r="BR15" s="343"/>
      <c r="BS15" s="343"/>
      <c r="BT15" s="343"/>
      <c r="BU15" s="343"/>
      <c r="BV15" s="343"/>
      <c r="BW15" s="343"/>
      <c r="BX15" s="343"/>
      <c r="BY15" s="343"/>
      <c r="BZ15" s="343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</row>
    <row r="16" spans="1:132" s="6" customFormat="1" ht="12">
      <c r="A16" s="327">
        <f>IFERROR(РасшифровкиДата1!J5,"")</f>
        <v>0</v>
      </c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  <c r="AN16" s="327"/>
      <c r="AO16" s="327"/>
      <c r="AP16" s="327"/>
      <c r="AQ16" s="327"/>
      <c r="AR16" s="327"/>
      <c r="AS16" s="327"/>
      <c r="AT16" s="327"/>
      <c r="AU16" s="327"/>
      <c r="AV16" s="327"/>
      <c r="AW16" s="327"/>
      <c r="AX16" s="327"/>
      <c r="AY16" s="327"/>
      <c r="AZ16" s="327"/>
      <c r="BA16" s="327"/>
      <c r="BB16" s="327"/>
      <c r="BC16" s="327"/>
      <c r="BD16" s="327"/>
      <c r="BE16" s="327"/>
      <c r="BF16" s="327"/>
      <c r="BG16" s="327"/>
      <c r="BH16" s="327"/>
      <c r="BI16" s="327"/>
      <c r="BJ16" s="327"/>
      <c r="BK16" s="327"/>
      <c r="BL16" s="327"/>
      <c r="BM16" s="327"/>
      <c r="BN16" s="327"/>
      <c r="BO16" s="327"/>
      <c r="BP16" s="327"/>
      <c r="BQ16" s="327"/>
      <c r="BR16" s="327"/>
      <c r="BS16" s="327"/>
      <c r="BT16" s="327"/>
      <c r="BU16" s="327"/>
      <c r="BV16" s="327"/>
      <c r="BW16" s="327"/>
      <c r="BX16" s="327"/>
      <c r="BY16" s="327"/>
      <c r="BZ16" s="327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</row>
    <row r="17" spans="1:132" ht="24" customHeight="1">
      <c r="BO17" s="11"/>
    </row>
    <row r="18" spans="1:132" s="6" customFormat="1" ht="20.100000000000001" customHeight="1">
      <c r="A18" s="344" t="s">
        <v>63</v>
      </c>
      <c r="B18" s="345"/>
      <c r="C18" s="345"/>
      <c r="D18" s="345"/>
      <c r="E18" s="345"/>
      <c r="F18" s="345"/>
      <c r="G18" s="345"/>
      <c r="H18" s="345"/>
      <c r="I18" s="345"/>
      <c r="J18" s="346"/>
      <c r="K18" s="353" t="s">
        <v>64</v>
      </c>
      <c r="L18" s="354"/>
      <c r="M18" s="354"/>
      <c r="N18" s="354"/>
      <c r="O18" s="354"/>
      <c r="P18" s="354"/>
      <c r="Q18" s="354"/>
      <c r="R18" s="354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4"/>
      <c r="AD18" s="354"/>
      <c r="AE18" s="354"/>
      <c r="AF18" s="354"/>
      <c r="AG18" s="354"/>
      <c r="AH18" s="354"/>
      <c r="AI18" s="354"/>
      <c r="AJ18" s="354"/>
      <c r="AK18" s="354"/>
      <c r="AL18" s="354"/>
      <c r="AM18" s="354"/>
      <c r="AN18" s="354"/>
      <c r="AO18" s="354"/>
      <c r="AP18" s="354"/>
      <c r="AQ18" s="354"/>
      <c r="AR18" s="354"/>
      <c r="AS18" s="354"/>
      <c r="AT18" s="354"/>
      <c r="AU18" s="354"/>
      <c r="AV18" s="354"/>
      <c r="AW18" s="354"/>
      <c r="AX18" s="355"/>
      <c r="AY18" s="353" t="s">
        <v>66</v>
      </c>
      <c r="AZ18" s="354"/>
      <c r="BA18" s="354"/>
      <c r="BB18" s="354"/>
      <c r="BC18" s="354"/>
      <c r="BD18" s="354"/>
      <c r="BE18" s="355"/>
      <c r="BF18" s="362">
        <f>DATE(CR7,CJ7,CC7)</f>
        <v>43101</v>
      </c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3"/>
      <c r="BS18" s="363"/>
      <c r="BT18" s="364"/>
      <c r="BU18" s="362">
        <f>EDATE(BF18+1,-3)-1</f>
        <v>43009</v>
      </c>
      <c r="BV18" s="363"/>
      <c r="BW18" s="363"/>
      <c r="BX18" s="363"/>
      <c r="BY18" s="36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4"/>
      <c r="CJ18" s="362">
        <f t="shared" ref="CJ18" si="0">EDATE(BU18+1,-3)-1</f>
        <v>42917</v>
      </c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4"/>
      <c r="CY18" s="362">
        <f t="shared" ref="CY18" si="1">EDATE(CJ18+1,-3)-1</f>
        <v>42826</v>
      </c>
      <c r="CZ18" s="363"/>
      <c r="DA18" s="363"/>
      <c r="DB18" s="363"/>
      <c r="DC18" s="363"/>
      <c r="DD18" s="363"/>
      <c r="DE18" s="363"/>
      <c r="DF18" s="363"/>
      <c r="DG18" s="363"/>
      <c r="DH18" s="363"/>
      <c r="DI18" s="363"/>
      <c r="DJ18" s="363"/>
      <c r="DK18" s="363"/>
      <c r="DL18" s="363"/>
      <c r="DM18" s="364"/>
      <c r="DN18" s="362">
        <f t="shared" ref="DN18" si="2">EDATE(CY18+1,-3)-1</f>
        <v>42736</v>
      </c>
      <c r="DO18" s="363"/>
      <c r="DP18" s="363"/>
      <c r="DQ18" s="363"/>
      <c r="DR18" s="363"/>
      <c r="DS18" s="363"/>
      <c r="DT18" s="363"/>
      <c r="DU18" s="363"/>
      <c r="DV18" s="363"/>
      <c r="DW18" s="363"/>
      <c r="DX18" s="363"/>
      <c r="DY18" s="363"/>
      <c r="DZ18" s="363"/>
      <c r="EA18" s="363"/>
      <c r="EB18" s="364"/>
    </row>
    <row r="19" spans="1:132" s="6" customFormat="1" ht="12" customHeight="1">
      <c r="A19" s="347"/>
      <c r="B19" s="348"/>
      <c r="C19" s="348"/>
      <c r="D19" s="348"/>
      <c r="E19" s="348"/>
      <c r="F19" s="348"/>
      <c r="G19" s="348"/>
      <c r="H19" s="348"/>
      <c r="I19" s="348"/>
      <c r="J19" s="349"/>
      <c r="K19" s="356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8"/>
      <c r="AY19" s="356"/>
      <c r="AZ19" s="357"/>
      <c r="BA19" s="357"/>
      <c r="BB19" s="357"/>
      <c r="BC19" s="357"/>
      <c r="BD19" s="357"/>
      <c r="BE19" s="358"/>
      <c r="BF19" s="365"/>
      <c r="BG19" s="366"/>
      <c r="BH19" s="366"/>
      <c r="BI19" s="366"/>
      <c r="BJ19" s="366"/>
      <c r="BK19" s="366"/>
      <c r="BL19" s="366"/>
      <c r="BM19" s="366"/>
      <c r="BN19" s="366"/>
      <c r="BO19" s="366"/>
      <c r="BP19" s="366"/>
      <c r="BQ19" s="366"/>
      <c r="BR19" s="366"/>
      <c r="BS19" s="366"/>
      <c r="BT19" s="367"/>
      <c r="BU19" s="365"/>
      <c r="BV19" s="366"/>
      <c r="BW19" s="366"/>
      <c r="BX19" s="366"/>
      <c r="BY19" s="366"/>
      <c r="BZ19" s="366"/>
      <c r="CA19" s="366"/>
      <c r="CB19" s="366"/>
      <c r="CC19" s="366"/>
      <c r="CD19" s="366"/>
      <c r="CE19" s="366"/>
      <c r="CF19" s="366"/>
      <c r="CG19" s="366"/>
      <c r="CH19" s="366"/>
      <c r="CI19" s="367"/>
      <c r="CJ19" s="365"/>
      <c r="CK19" s="366"/>
      <c r="CL19" s="366"/>
      <c r="CM19" s="366"/>
      <c r="CN19" s="366"/>
      <c r="CO19" s="366"/>
      <c r="CP19" s="366"/>
      <c r="CQ19" s="366"/>
      <c r="CR19" s="366"/>
      <c r="CS19" s="366"/>
      <c r="CT19" s="366"/>
      <c r="CU19" s="366"/>
      <c r="CV19" s="366"/>
      <c r="CW19" s="366"/>
      <c r="CX19" s="367"/>
      <c r="CY19" s="365"/>
      <c r="CZ19" s="366"/>
      <c r="DA19" s="366"/>
      <c r="DB19" s="366"/>
      <c r="DC19" s="366"/>
      <c r="DD19" s="366"/>
      <c r="DE19" s="366"/>
      <c r="DF19" s="366"/>
      <c r="DG19" s="366"/>
      <c r="DH19" s="366"/>
      <c r="DI19" s="366"/>
      <c r="DJ19" s="366"/>
      <c r="DK19" s="366"/>
      <c r="DL19" s="366"/>
      <c r="DM19" s="367"/>
      <c r="DN19" s="365"/>
      <c r="DO19" s="366"/>
      <c r="DP19" s="366"/>
      <c r="DQ19" s="366"/>
      <c r="DR19" s="366"/>
      <c r="DS19" s="366"/>
      <c r="DT19" s="366"/>
      <c r="DU19" s="366"/>
      <c r="DV19" s="366"/>
      <c r="DW19" s="366"/>
      <c r="DX19" s="366"/>
      <c r="DY19" s="366"/>
      <c r="DZ19" s="366"/>
      <c r="EA19" s="366"/>
      <c r="EB19" s="367"/>
    </row>
    <row r="20" spans="1:132" s="6" customFormat="1" ht="7.5" customHeight="1">
      <c r="A20" s="350"/>
      <c r="B20" s="351"/>
      <c r="C20" s="351"/>
      <c r="D20" s="351"/>
      <c r="E20" s="351"/>
      <c r="F20" s="351"/>
      <c r="G20" s="351"/>
      <c r="H20" s="351"/>
      <c r="I20" s="351"/>
      <c r="J20" s="352"/>
      <c r="K20" s="359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0"/>
      <c r="AD20" s="360"/>
      <c r="AE20" s="360"/>
      <c r="AF20" s="360"/>
      <c r="AG20" s="360"/>
      <c r="AH20" s="360"/>
      <c r="AI20" s="360"/>
      <c r="AJ20" s="360"/>
      <c r="AK20" s="360"/>
      <c r="AL20" s="360"/>
      <c r="AM20" s="360"/>
      <c r="AN20" s="360"/>
      <c r="AO20" s="360"/>
      <c r="AP20" s="360"/>
      <c r="AQ20" s="360"/>
      <c r="AR20" s="360"/>
      <c r="AS20" s="360"/>
      <c r="AT20" s="360"/>
      <c r="AU20" s="360"/>
      <c r="AV20" s="360"/>
      <c r="AW20" s="360"/>
      <c r="AX20" s="361"/>
      <c r="AY20" s="359"/>
      <c r="AZ20" s="360"/>
      <c r="BA20" s="360"/>
      <c r="BB20" s="360"/>
      <c r="BC20" s="360"/>
      <c r="BD20" s="360"/>
      <c r="BE20" s="361"/>
      <c r="BF20" s="365"/>
      <c r="BG20" s="366"/>
      <c r="BH20" s="366"/>
      <c r="BI20" s="366"/>
      <c r="BJ20" s="366"/>
      <c r="BK20" s="366"/>
      <c r="BL20" s="366"/>
      <c r="BM20" s="366"/>
      <c r="BN20" s="366"/>
      <c r="BO20" s="366"/>
      <c r="BP20" s="366"/>
      <c r="BQ20" s="366"/>
      <c r="BR20" s="366"/>
      <c r="BS20" s="366"/>
      <c r="BT20" s="367"/>
      <c r="BU20" s="365"/>
      <c r="BV20" s="366"/>
      <c r="BW20" s="366"/>
      <c r="BX20" s="366"/>
      <c r="BY20" s="366"/>
      <c r="BZ20" s="366"/>
      <c r="CA20" s="366"/>
      <c r="CB20" s="366"/>
      <c r="CC20" s="366"/>
      <c r="CD20" s="366"/>
      <c r="CE20" s="366"/>
      <c r="CF20" s="366"/>
      <c r="CG20" s="366"/>
      <c r="CH20" s="366"/>
      <c r="CI20" s="367"/>
      <c r="CJ20" s="365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7"/>
      <c r="CY20" s="365"/>
      <c r="CZ20" s="366"/>
      <c r="DA20" s="366"/>
      <c r="DB20" s="366"/>
      <c r="DC20" s="366"/>
      <c r="DD20" s="366"/>
      <c r="DE20" s="366"/>
      <c r="DF20" s="366"/>
      <c r="DG20" s="366"/>
      <c r="DH20" s="366"/>
      <c r="DI20" s="366"/>
      <c r="DJ20" s="366"/>
      <c r="DK20" s="366"/>
      <c r="DL20" s="366"/>
      <c r="DM20" s="367"/>
      <c r="DN20" s="365"/>
      <c r="DO20" s="366"/>
      <c r="DP20" s="366"/>
      <c r="DQ20" s="366"/>
      <c r="DR20" s="366"/>
      <c r="DS20" s="366"/>
      <c r="DT20" s="366"/>
      <c r="DU20" s="366"/>
      <c r="DV20" s="366"/>
      <c r="DW20" s="366"/>
      <c r="DX20" s="366"/>
      <c r="DY20" s="366"/>
      <c r="DZ20" s="366"/>
      <c r="EA20" s="366"/>
      <c r="EB20" s="367"/>
    </row>
    <row r="21" spans="1:132" s="6" customFormat="1" ht="12">
      <c r="A21" s="335"/>
      <c r="B21" s="330"/>
      <c r="C21" s="330"/>
      <c r="D21" s="330"/>
      <c r="E21" s="330"/>
      <c r="F21" s="330"/>
      <c r="G21" s="330"/>
      <c r="H21" s="330"/>
      <c r="I21" s="330"/>
      <c r="J21" s="331"/>
      <c r="K21" s="371" t="s">
        <v>22</v>
      </c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35" t="s">
        <v>68</v>
      </c>
      <c r="AZ21" s="330"/>
      <c r="BA21" s="330"/>
      <c r="BB21" s="330"/>
      <c r="BC21" s="330"/>
      <c r="BD21" s="330"/>
      <c r="BE21" s="330"/>
      <c r="BF21" s="373"/>
      <c r="BG21" s="373"/>
      <c r="BH21" s="373"/>
      <c r="BI21" s="373"/>
      <c r="BJ21" s="373"/>
      <c r="BK21" s="373"/>
      <c r="BL21" s="373"/>
      <c r="BM21" s="373"/>
      <c r="BN21" s="373"/>
      <c r="BO21" s="373"/>
      <c r="BP21" s="373"/>
      <c r="BQ21" s="373"/>
      <c r="BR21" s="373"/>
      <c r="BS21" s="373"/>
      <c r="BT21" s="373"/>
      <c r="BU21" s="373"/>
      <c r="BV21" s="373"/>
      <c r="BW21" s="373"/>
      <c r="BX21" s="373"/>
      <c r="BY21" s="373"/>
      <c r="BZ21" s="373"/>
      <c r="CA21" s="373"/>
      <c r="CB21" s="373"/>
      <c r="CC21" s="373"/>
      <c r="CD21" s="373"/>
      <c r="CE21" s="373"/>
      <c r="CF21" s="373"/>
      <c r="CG21" s="373"/>
      <c r="CH21" s="373"/>
      <c r="CI21" s="373"/>
      <c r="CJ21" s="373"/>
      <c r="CK21" s="373"/>
      <c r="CL21" s="373"/>
      <c r="CM21" s="373"/>
      <c r="CN21" s="373"/>
      <c r="CO21" s="373"/>
      <c r="CP21" s="373"/>
      <c r="CQ21" s="373"/>
      <c r="CR21" s="373"/>
      <c r="CS21" s="373"/>
      <c r="CT21" s="373"/>
      <c r="CU21" s="373"/>
      <c r="CV21" s="373"/>
      <c r="CW21" s="373"/>
      <c r="CX21" s="373"/>
      <c r="CY21" s="373"/>
      <c r="CZ21" s="373"/>
      <c r="DA21" s="373"/>
      <c r="DB21" s="373"/>
      <c r="DC21" s="373"/>
      <c r="DD21" s="373"/>
      <c r="DE21" s="373"/>
      <c r="DF21" s="373"/>
      <c r="DG21" s="373"/>
      <c r="DH21" s="373"/>
      <c r="DI21" s="373"/>
      <c r="DJ21" s="373"/>
      <c r="DK21" s="373"/>
      <c r="DL21" s="373"/>
      <c r="DM21" s="373"/>
      <c r="DN21" s="373"/>
      <c r="DO21" s="373"/>
      <c r="DP21" s="373"/>
      <c r="DQ21" s="373"/>
      <c r="DR21" s="373"/>
      <c r="DS21" s="373"/>
      <c r="DT21" s="373"/>
      <c r="DU21" s="373"/>
      <c r="DV21" s="373"/>
      <c r="DW21" s="373"/>
      <c r="DX21" s="373"/>
      <c r="DY21" s="373"/>
      <c r="DZ21" s="373"/>
      <c r="EA21" s="373"/>
      <c r="EB21" s="373"/>
    </row>
    <row r="22" spans="1:132" s="6" customFormat="1" ht="25.5" customHeight="1">
      <c r="A22" s="368"/>
      <c r="B22" s="369"/>
      <c r="C22" s="369"/>
      <c r="D22" s="369"/>
      <c r="E22" s="369"/>
      <c r="F22" s="369"/>
      <c r="G22" s="369"/>
      <c r="H22" s="369"/>
      <c r="I22" s="369"/>
      <c r="J22" s="370"/>
      <c r="K22" s="374" t="s">
        <v>23</v>
      </c>
      <c r="L22" s="375"/>
      <c r="M22" s="375"/>
      <c r="N22" s="375"/>
      <c r="O22" s="375"/>
      <c r="P22" s="375"/>
      <c r="Q22" s="375"/>
      <c r="R22" s="375"/>
      <c r="S22" s="375"/>
      <c r="T22" s="375"/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75"/>
      <c r="AI22" s="375"/>
      <c r="AJ22" s="375"/>
      <c r="AK22" s="375"/>
      <c r="AL22" s="375"/>
      <c r="AM22" s="375"/>
      <c r="AN22" s="375"/>
      <c r="AO22" s="375"/>
      <c r="AP22" s="375"/>
      <c r="AQ22" s="375"/>
      <c r="AR22" s="375"/>
      <c r="AS22" s="375"/>
      <c r="AT22" s="375"/>
      <c r="AU22" s="375"/>
      <c r="AV22" s="375"/>
      <c r="AW22" s="375"/>
      <c r="AX22" s="375"/>
      <c r="AY22" s="368"/>
      <c r="AZ22" s="369"/>
      <c r="BA22" s="369"/>
      <c r="BB22" s="369"/>
      <c r="BC22" s="369"/>
      <c r="BD22" s="369"/>
      <c r="BE22" s="369"/>
      <c r="BF22" s="373"/>
      <c r="BG22" s="373"/>
      <c r="BH22" s="373"/>
      <c r="BI22" s="373"/>
      <c r="BJ22" s="373"/>
      <c r="BK22" s="373"/>
      <c r="BL22" s="373"/>
      <c r="BM22" s="373"/>
      <c r="BN22" s="373"/>
      <c r="BO22" s="373"/>
      <c r="BP22" s="373"/>
      <c r="BQ22" s="373"/>
      <c r="BR22" s="373"/>
      <c r="BS22" s="373"/>
      <c r="BT22" s="373"/>
      <c r="BU22" s="373"/>
      <c r="BV22" s="373"/>
      <c r="BW22" s="373"/>
      <c r="BX22" s="373"/>
      <c r="BY22" s="373"/>
      <c r="BZ22" s="373"/>
      <c r="CA22" s="373"/>
      <c r="CB22" s="373"/>
      <c r="CC22" s="373"/>
      <c r="CD22" s="373"/>
      <c r="CE22" s="373"/>
      <c r="CF22" s="373"/>
      <c r="CG22" s="373"/>
      <c r="CH22" s="373"/>
      <c r="CI22" s="373"/>
      <c r="CJ22" s="373"/>
      <c r="CK22" s="373"/>
      <c r="CL22" s="373"/>
      <c r="CM22" s="373"/>
      <c r="CN22" s="373"/>
      <c r="CO22" s="373"/>
      <c r="CP22" s="373"/>
      <c r="CQ22" s="373"/>
      <c r="CR22" s="373"/>
      <c r="CS22" s="373"/>
      <c r="CT22" s="373"/>
      <c r="CU22" s="373"/>
      <c r="CV22" s="373"/>
      <c r="CW22" s="373"/>
      <c r="CX22" s="373"/>
      <c r="CY22" s="373"/>
      <c r="CZ22" s="373"/>
      <c r="DA22" s="373"/>
      <c r="DB22" s="373"/>
      <c r="DC22" s="373"/>
      <c r="DD22" s="373"/>
      <c r="DE22" s="373"/>
      <c r="DF22" s="373"/>
      <c r="DG22" s="373"/>
      <c r="DH22" s="373"/>
      <c r="DI22" s="373"/>
      <c r="DJ22" s="373"/>
      <c r="DK22" s="373"/>
      <c r="DL22" s="373"/>
      <c r="DM22" s="373"/>
      <c r="DN22" s="373"/>
      <c r="DO22" s="373"/>
      <c r="DP22" s="373"/>
      <c r="DQ22" s="373"/>
      <c r="DR22" s="373"/>
      <c r="DS22" s="373"/>
      <c r="DT22" s="373"/>
      <c r="DU22" s="373"/>
      <c r="DV22" s="373"/>
      <c r="DW22" s="373"/>
      <c r="DX22" s="373"/>
      <c r="DY22" s="373"/>
      <c r="DZ22" s="373"/>
      <c r="EA22" s="373"/>
      <c r="EB22" s="373"/>
    </row>
    <row r="23" spans="1:132" s="6" customFormat="1" ht="15" customHeight="1">
      <c r="A23" s="337"/>
      <c r="B23" s="333"/>
      <c r="C23" s="333"/>
      <c r="D23" s="333"/>
      <c r="E23" s="333"/>
      <c r="F23" s="333"/>
      <c r="G23" s="333"/>
      <c r="H23" s="333"/>
      <c r="I23" s="333"/>
      <c r="J23" s="334"/>
      <c r="K23" s="12"/>
      <c r="L23" s="328" t="s">
        <v>24</v>
      </c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28"/>
      <c r="AI23" s="328"/>
      <c r="AJ23" s="328"/>
      <c r="AK23" s="328"/>
      <c r="AL23" s="328"/>
      <c r="AM23" s="328"/>
      <c r="AN23" s="328"/>
      <c r="AO23" s="328"/>
      <c r="AP23" s="328"/>
      <c r="AQ23" s="328"/>
      <c r="AR23" s="328"/>
      <c r="AS23" s="328"/>
      <c r="AT23" s="328"/>
      <c r="AU23" s="328"/>
      <c r="AV23" s="328"/>
      <c r="AW23" s="328"/>
      <c r="AX23" s="328"/>
      <c r="AY23" s="337"/>
      <c r="AZ23" s="333"/>
      <c r="BA23" s="333"/>
      <c r="BB23" s="333"/>
      <c r="BC23" s="333"/>
      <c r="BD23" s="333"/>
      <c r="BE23" s="333"/>
      <c r="BF23" s="373"/>
      <c r="BG23" s="373"/>
      <c r="BH23" s="373"/>
      <c r="BI23" s="373"/>
      <c r="BJ23" s="373"/>
      <c r="BK23" s="373"/>
      <c r="BL23" s="373"/>
      <c r="BM23" s="373"/>
      <c r="BN23" s="373"/>
      <c r="BO23" s="373"/>
      <c r="BP23" s="373"/>
      <c r="BQ23" s="373"/>
      <c r="BR23" s="373"/>
      <c r="BS23" s="373"/>
      <c r="BT23" s="373"/>
      <c r="BU23" s="373"/>
      <c r="BV23" s="373"/>
      <c r="BW23" s="373"/>
      <c r="BX23" s="373"/>
      <c r="BY23" s="373"/>
      <c r="BZ23" s="373"/>
      <c r="CA23" s="373"/>
      <c r="CB23" s="373"/>
      <c r="CC23" s="373"/>
      <c r="CD23" s="373"/>
      <c r="CE23" s="373"/>
      <c r="CF23" s="373"/>
      <c r="CG23" s="373"/>
      <c r="CH23" s="373"/>
      <c r="CI23" s="373"/>
      <c r="CJ23" s="373"/>
      <c r="CK23" s="373"/>
      <c r="CL23" s="373"/>
      <c r="CM23" s="373"/>
      <c r="CN23" s="373"/>
      <c r="CO23" s="373"/>
      <c r="CP23" s="373"/>
      <c r="CQ23" s="373"/>
      <c r="CR23" s="373"/>
      <c r="CS23" s="373"/>
      <c r="CT23" s="373"/>
      <c r="CU23" s="373"/>
      <c r="CV23" s="373"/>
      <c r="CW23" s="373"/>
      <c r="CX23" s="373"/>
      <c r="CY23" s="373"/>
      <c r="CZ23" s="373"/>
      <c r="DA23" s="373"/>
      <c r="DB23" s="373"/>
      <c r="DC23" s="373"/>
      <c r="DD23" s="373"/>
      <c r="DE23" s="373"/>
      <c r="DF23" s="373"/>
      <c r="DG23" s="373"/>
      <c r="DH23" s="373"/>
      <c r="DI23" s="373"/>
      <c r="DJ23" s="373"/>
      <c r="DK23" s="373"/>
      <c r="DL23" s="373"/>
      <c r="DM23" s="373"/>
      <c r="DN23" s="373"/>
      <c r="DO23" s="373"/>
      <c r="DP23" s="373"/>
      <c r="DQ23" s="373"/>
      <c r="DR23" s="373"/>
      <c r="DS23" s="373"/>
      <c r="DT23" s="373"/>
      <c r="DU23" s="373"/>
      <c r="DV23" s="373"/>
      <c r="DW23" s="373"/>
      <c r="DX23" s="373"/>
      <c r="DY23" s="373"/>
      <c r="DZ23" s="373"/>
      <c r="EA23" s="373"/>
      <c r="EB23" s="373"/>
    </row>
    <row r="24" spans="1:132" s="6" customFormat="1" ht="15" customHeight="1">
      <c r="A24" s="376"/>
      <c r="B24" s="316"/>
      <c r="C24" s="316"/>
      <c r="D24" s="316"/>
      <c r="E24" s="316"/>
      <c r="F24" s="316"/>
      <c r="G24" s="316"/>
      <c r="H24" s="316"/>
      <c r="I24" s="316"/>
      <c r="J24" s="377"/>
      <c r="K24" s="13"/>
      <c r="L24" s="378" t="s">
        <v>25</v>
      </c>
      <c r="M24" s="378"/>
      <c r="N24" s="378"/>
      <c r="O24" s="378"/>
      <c r="P24" s="378"/>
      <c r="Q24" s="378"/>
      <c r="R24" s="378"/>
      <c r="S24" s="378"/>
      <c r="T24" s="378"/>
      <c r="U24" s="378"/>
      <c r="V24" s="378"/>
      <c r="W24" s="378"/>
      <c r="X24" s="378"/>
      <c r="Y24" s="378"/>
      <c r="Z24" s="378"/>
      <c r="AA24" s="378"/>
      <c r="AB24" s="378"/>
      <c r="AC24" s="378"/>
      <c r="AD24" s="378"/>
      <c r="AE24" s="378"/>
      <c r="AF24" s="378"/>
      <c r="AG24" s="378"/>
      <c r="AH24" s="378"/>
      <c r="AI24" s="378"/>
      <c r="AJ24" s="378"/>
      <c r="AK24" s="378"/>
      <c r="AL24" s="378"/>
      <c r="AM24" s="378"/>
      <c r="AN24" s="378"/>
      <c r="AO24" s="378"/>
      <c r="AP24" s="378"/>
      <c r="AQ24" s="378"/>
      <c r="AR24" s="378"/>
      <c r="AS24" s="378"/>
      <c r="AT24" s="378"/>
      <c r="AU24" s="378"/>
      <c r="AV24" s="378"/>
      <c r="AW24" s="378"/>
      <c r="AX24" s="378"/>
      <c r="AY24" s="376" t="s">
        <v>69</v>
      </c>
      <c r="AZ24" s="316"/>
      <c r="BA24" s="316"/>
      <c r="BB24" s="316"/>
      <c r="BC24" s="316"/>
      <c r="BD24" s="316"/>
      <c r="BE24" s="316"/>
      <c r="BF24" s="373"/>
      <c r="BG24" s="373"/>
      <c r="BH24" s="373"/>
      <c r="BI24" s="373"/>
      <c r="BJ24" s="373"/>
      <c r="BK24" s="373"/>
      <c r="BL24" s="373"/>
      <c r="BM24" s="373"/>
      <c r="BN24" s="373"/>
      <c r="BO24" s="373"/>
      <c r="BP24" s="373"/>
      <c r="BQ24" s="373"/>
      <c r="BR24" s="373"/>
      <c r="BS24" s="373"/>
      <c r="BT24" s="373"/>
      <c r="BU24" s="373"/>
      <c r="BV24" s="373"/>
      <c r="BW24" s="373"/>
      <c r="BX24" s="373"/>
      <c r="BY24" s="373"/>
      <c r="BZ24" s="373"/>
      <c r="CA24" s="373"/>
      <c r="CB24" s="373"/>
      <c r="CC24" s="373"/>
      <c r="CD24" s="373"/>
      <c r="CE24" s="373"/>
      <c r="CF24" s="373"/>
      <c r="CG24" s="373"/>
      <c r="CH24" s="373"/>
      <c r="CI24" s="373"/>
      <c r="CJ24" s="373"/>
      <c r="CK24" s="373"/>
      <c r="CL24" s="373"/>
      <c r="CM24" s="373"/>
      <c r="CN24" s="373"/>
      <c r="CO24" s="373"/>
      <c r="CP24" s="373"/>
      <c r="CQ24" s="373"/>
      <c r="CR24" s="373"/>
      <c r="CS24" s="373"/>
      <c r="CT24" s="373"/>
      <c r="CU24" s="373"/>
      <c r="CV24" s="373"/>
      <c r="CW24" s="373"/>
      <c r="CX24" s="373"/>
      <c r="CY24" s="373"/>
      <c r="CZ24" s="373"/>
      <c r="DA24" s="373"/>
      <c r="DB24" s="373"/>
      <c r="DC24" s="373"/>
      <c r="DD24" s="373"/>
      <c r="DE24" s="373"/>
      <c r="DF24" s="373"/>
      <c r="DG24" s="373"/>
      <c r="DH24" s="373"/>
      <c r="DI24" s="373"/>
      <c r="DJ24" s="373"/>
      <c r="DK24" s="373"/>
      <c r="DL24" s="373"/>
      <c r="DM24" s="373"/>
      <c r="DN24" s="373"/>
      <c r="DO24" s="373"/>
      <c r="DP24" s="373"/>
      <c r="DQ24" s="373"/>
      <c r="DR24" s="373"/>
      <c r="DS24" s="373"/>
      <c r="DT24" s="373"/>
      <c r="DU24" s="373"/>
      <c r="DV24" s="373"/>
      <c r="DW24" s="373"/>
      <c r="DX24" s="373"/>
      <c r="DY24" s="373"/>
      <c r="DZ24" s="373"/>
      <c r="EA24" s="373"/>
      <c r="EB24" s="373"/>
    </row>
    <row r="25" spans="1:132" s="6" customFormat="1" ht="15" customHeight="1">
      <c r="A25" s="376"/>
      <c r="B25" s="316"/>
      <c r="C25" s="316"/>
      <c r="D25" s="316"/>
      <c r="E25" s="316"/>
      <c r="F25" s="316"/>
      <c r="G25" s="316"/>
      <c r="H25" s="316"/>
      <c r="I25" s="316"/>
      <c r="J25" s="377"/>
      <c r="K25" s="13"/>
      <c r="L25" s="378" t="s">
        <v>103</v>
      </c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6" t="s">
        <v>70</v>
      </c>
      <c r="AZ25" s="316"/>
      <c r="BA25" s="316"/>
      <c r="BB25" s="316"/>
      <c r="BC25" s="316"/>
      <c r="BD25" s="316"/>
      <c r="BE25" s="316"/>
      <c r="BF25" s="373"/>
      <c r="BG25" s="373"/>
      <c r="BH25" s="373"/>
      <c r="BI25" s="373"/>
      <c r="BJ25" s="373"/>
      <c r="BK25" s="373"/>
      <c r="BL25" s="373"/>
      <c r="BM25" s="373"/>
      <c r="BN25" s="373"/>
      <c r="BO25" s="373"/>
      <c r="BP25" s="373"/>
      <c r="BQ25" s="373"/>
      <c r="BR25" s="373"/>
      <c r="BS25" s="373"/>
      <c r="BT25" s="373"/>
      <c r="BU25" s="373"/>
      <c r="BV25" s="373"/>
      <c r="BW25" s="373"/>
      <c r="BX25" s="373"/>
      <c r="BY25" s="373"/>
      <c r="BZ25" s="373"/>
      <c r="CA25" s="373"/>
      <c r="CB25" s="373"/>
      <c r="CC25" s="373"/>
      <c r="CD25" s="373"/>
      <c r="CE25" s="373"/>
      <c r="CF25" s="373"/>
      <c r="CG25" s="373"/>
      <c r="CH25" s="373"/>
      <c r="CI25" s="373"/>
      <c r="CJ25" s="373"/>
      <c r="CK25" s="373"/>
      <c r="CL25" s="373"/>
      <c r="CM25" s="373"/>
      <c r="CN25" s="373"/>
      <c r="CO25" s="373"/>
      <c r="CP25" s="373"/>
      <c r="CQ25" s="373"/>
      <c r="CR25" s="373"/>
      <c r="CS25" s="373"/>
      <c r="CT25" s="373"/>
      <c r="CU25" s="373"/>
      <c r="CV25" s="373"/>
      <c r="CW25" s="373"/>
      <c r="CX25" s="373"/>
      <c r="CY25" s="373"/>
      <c r="CZ25" s="373"/>
      <c r="DA25" s="373"/>
      <c r="DB25" s="373"/>
      <c r="DC25" s="373"/>
      <c r="DD25" s="373"/>
      <c r="DE25" s="373"/>
      <c r="DF25" s="373"/>
      <c r="DG25" s="373"/>
      <c r="DH25" s="373"/>
      <c r="DI25" s="373"/>
      <c r="DJ25" s="373"/>
      <c r="DK25" s="373"/>
      <c r="DL25" s="373"/>
      <c r="DM25" s="373"/>
      <c r="DN25" s="373"/>
      <c r="DO25" s="373"/>
      <c r="DP25" s="373"/>
      <c r="DQ25" s="373"/>
      <c r="DR25" s="373"/>
      <c r="DS25" s="373"/>
      <c r="DT25" s="373"/>
      <c r="DU25" s="373"/>
      <c r="DV25" s="373"/>
      <c r="DW25" s="373"/>
      <c r="DX25" s="373"/>
      <c r="DY25" s="373"/>
      <c r="DZ25" s="373"/>
      <c r="EA25" s="373"/>
      <c r="EB25" s="373"/>
    </row>
    <row r="26" spans="1:132" s="6" customFormat="1" ht="15" customHeight="1">
      <c r="A26" s="376"/>
      <c r="B26" s="316"/>
      <c r="C26" s="316"/>
      <c r="D26" s="316"/>
      <c r="E26" s="316"/>
      <c r="F26" s="316"/>
      <c r="G26" s="316"/>
      <c r="H26" s="316"/>
      <c r="I26" s="316"/>
      <c r="J26" s="377"/>
      <c r="K26" s="13"/>
      <c r="L26" s="378" t="s">
        <v>104</v>
      </c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8"/>
      <c r="Z26" s="378"/>
      <c r="AA26" s="378"/>
      <c r="AB26" s="378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8"/>
      <c r="AP26" s="378"/>
      <c r="AQ26" s="378"/>
      <c r="AR26" s="378"/>
      <c r="AS26" s="378"/>
      <c r="AT26" s="378"/>
      <c r="AU26" s="378"/>
      <c r="AV26" s="378"/>
      <c r="AW26" s="378"/>
      <c r="AX26" s="378"/>
      <c r="AY26" s="376" t="s">
        <v>71</v>
      </c>
      <c r="AZ26" s="316"/>
      <c r="BA26" s="316"/>
      <c r="BB26" s="316"/>
      <c r="BC26" s="316"/>
      <c r="BD26" s="316"/>
      <c r="BE26" s="316"/>
      <c r="BF26" s="373"/>
      <c r="BG26" s="373"/>
      <c r="BH26" s="373"/>
      <c r="BI26" s="373"/>
      <c r="BJ26" s="373"/>
      <c r="BK26" s="373"/>
      <c r="BL26" s="373"/>
      <c r="BM26" s="373"/>
      <c r="BN26" s="373"/>
      <c r="BO26" s="373"/>
      <c r="BP26" s="373"/>
      <c r="BQ26" s="373"/>
      <c r="BR26" s="373"/>
      <c r="BS26" s="373"/>
      <c r="BT26" s="373"/>
      <c r="BU26" s="373"/>
      <c r="BV26" s="373"/>
      <c r="BW26" s="373"/>
      <c r="BX26" s="373"/>
      <c r="BY26" s="373"/>
      <c r="BZ26" s="373"/>
      <c r="CA26" s="373"/>
      <c r="CB26" s="373"/>
      <c r="CC26" s="373"/>
      <c r="CD26" s="373"/>
      <c r="CE26" s="373"/>
      <c r="CF26" s="373"/>
      <c r="CG26" s="373"/>
      <c r="CH26" s="373"/>
      <c r="CI26" s="373"/>
      <c r="CJ26" s="373"/>
      <c r="CK26" s="373"/>
      <c r="CL26" s="373"/>
      <c r="CM26" s="373"/>
      <c r="CN26" s="373"/>
      <c r="CO26" s="373"/>
      <c r="CP26" s="373"/>
      <c r="CQ26" s="373"/>
      <c r="CR26" s="373"/>
      <c r="CS26" s="373"/>
      <c r="CT26" s="373"/>
      <c r="CU26" s="373"/>
      <c r="CV26" s="373"/>
      <c r="CW26" s="373"/>
      <c r="CX26" s="373"/>
      <c r="CY26" s="373"/>
      <c r="CZ26" s="373"/>
      <c r="DA26" s="373"/>
      <c r="DB26" s="373"/>
      <c r="DC26" s="373"/>
      <c r="DD26" s="373"/>
      <c r="DE26" s="373"/>
      <c r="DF26" s="373"/>
      <c r="DG26" s="373"/>
      <c r="DH26" s="373"/>
      <c r="DI26" s="373"/>
      <c r="DJ26" s="373"/>
      <c r="DK26" s="373"/>
      <c r="DL26" s="373"/>
      <c r="DM26" s="373"/>
      <c r="DN26" s="373"/>
      <c r="DO26" s="373"/>
      <c r="DP26" s="373"/>
      <c r="DQ26" s="373"/>
      <c r="DR26" s="373"/>
      <c r="DS26" s="373"/>
      <c r="DT26" s="373"/>
      <c r="DU26" s="373"/>
      <c r="DV26" s="373"/>
      <c r="DW26" s="373"/>
      <c r="DX26" s="373"/>
      <c r="DY26" s="373"/>
      <c r="DZ26" s="373"/>
      <c r="EA26" s="373"/>
      <c r="EB26" s="373"/>
    </row>
    <row r="27" spans="1:132" s="6" customFormat="1" ht="15" customHeight="1">
      <c r="A27" s="376"/>
      <c r="B27" s="316"/>
      <c r="C27" s="316"/>
      <c r="D27" s="316"/>
      <c r="E27" s="316"/>
      <c r="F27" s="316"/>
      <c r="G27" s="316"/>
      <c r="H27" s="316"/>
      <c r="I27" s="316"/>
      <c r="J27" s="377"/>
      <c r="K27" s="13"/>
      <c r="L27" s="378" t="s">
        <v>26</v>
      </c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8"/>
      <c r="AP27" s="378"/>
      <c r="AQ27" s="378"/>
      <c r="AR27" s="378"/>
      <c r="AS27" s="378"/>
      <c r="AT27" s="378"/>
      <c r="AU27" s="378"/>
      <c r="AV27" s="378"/>
      <c r="AW27" s="378"/>
      <c r="AX27" s="378"/>
      <c r="AY27" s="376" t="s">
        <v>72</v>
      </c>
      <c r="AZ27" s="316"/>
      <c r="BA27" s="316"/>
      <c r="BB27" s="316"/>
      <c r="BC27" s="316"/>
      <c r="BD27" s="316"/>
      <c r="BE27" s="316"/>
      <c r="BF27" s="373">
        <f>РасшифровкиДата1!R134</f>
        <v>0</v>
      </c>
      <c r="BG27" s="373"/>
      <c r="BH27" s="373"/>
      <c r="BI27" s="373"/>
      <c r="BJ27" s="373"/>
      <c r="BK27" s="373"/>
      <c r="BL27" s="373"/>
      <c r="BM27" s="373"/>
      <c r="BN27" s="373"/>
      <c r="BO27" s="373"/>
      <c r="BP27" s="373"/>
      <c r="BQ27" s="373"/>
      <c r="BR27" s="373"/>
      <c r="BS27" s="373"/>
      <c r="BT27" s="373"/>
      <c r="BU27" s="373">
        <f>РасшифровкиДата2!R134</f>
        <v>0</v>
      </c>
      <c r="BV27" s="373"/>
      <c r="BW27" s="373"/>
      <c r="BX27" s="373"/>
      <c r="BY27" s="373"/>
      <c r="BZ27" s="373"/>
      <c r="CA27" s="373"/>
      <c r="CB27" s="373"/>
      <c r="CC27" s="373"/>
      <c r="CD27" s="373"/>
      <c r="CE27" s="373"/>
      <c r="CF27" s="373"/>
      <c r="CG27" s="373"/>
      <c r="CH27" s="373"/>
      <c r="CI27" s="373"/>
      <c r="CJ27" s="373">
        <f>РасшифровкиДата3!R134</f>
        <v>0</v>
      </c>
      <c r="CK27" s="373"/>
      <c r="CL27" s="373"/>
      <c r="CM27" s="373"/>
      <c r="CN27" s="373"/>
      <c r="CO27" s="373"/>
      <c r="CP27" s="373"/>
      <c r="CQ27" s="373"/>
      <c r="CR27" s="373"/>
      <c r="CS27" s="373"/>
      <c r="CT27" s="373"/>
      <c r="CU27" s="373"/>
      <c r="CV27" s="373"/>
      <c r="CW27" s="373"/>
      <c r="CX27" s="373"/>
      <c r="CY27" s="373">
        <f>РасшифровкиДата4!R134</f>
        <v>0</v>
      </c>
      <c r="CZ27" s="373"/>
      <c r="DA27" s="373"/>
      <c r="DB27" s="373"/>
      <c r="DC27" s="373"/>
      <c r="DD27" s="373"/>
      <c r="DE27" s="373"/>
      <c r="DF27" s="373"/>
      <c r="DG27" s="373"/>
      <c r="DH27" s="373"/>
      <c r="DI27" s="373"/>
      <c r="DJ27" s="373"/>
      <c r="DK27" s="373"/>
      <c r="DL27" s="373"/>
      <c r="DM27" s="373"/>
      <c r="DN27" s="373">
        <f>РасшифровкиДата5!R134</f>
        <v>0</v>
      </c>
      <c r="DO27" s="373"/>
      <c r="DP27" s="373"/>
      <c r="DQ27" s="373"/>
      <c r="DR27" s="373"/>
      <c r="DS27" s="373"/>
      <c r="DT27" s="373"/>
      <c r="DU27" s="373"/>
      <c r="DV27" s="373"/>
      <c r="DW27" s="373"/>
      <c r="DX27" s="373"/>
      <c r="DY27" s="373"/>
      <c r="DZ27" s="373"/>
      <c r="EA27" s="373"/>
      <c r="EB27" s="373"/>
    </row>
    <row r="28" spans="1:132" s="6" customFormat="1" ht="27.95" customHeight="1">
      <c r="A28" s="376"/>
      <c r="B28" s="316"/>
      <c r="C28" s="316"/>
      <c r="D28" s="316"/>
      <c r="E28" s="316"/>
      <c r="F28" s="316"/>
      <c r="G28" s="316"/>
      <c r="H28" s="316"/>
      <c r="I28" s="316"/>
      <c r="J28" s="377"/>
      <c r="K28" s="13"/>
      <c r="L28" s="379" t="s">
        <v>27</v>
      </c>
      <c r="M28" s="379"/>
      <c r="N28" s="379"/>
      <c r="O28" s="379"/>
      <c r="P28" s="379"/>
      <c r="Q28" s="379"/>
      <c r="R28" s="379"/>
      <c r="S28" s="379"/>
      <c r="T28" s="379"/>
      <c r="U28" s="379"/>
      <c r="V28" s="379"/>
      <c r="W28" s="379"/>
      <c r="X28" s="379"/>
      <c r="Y28" s="379"/>
      <c r="Z28" s="379"/>
      <c r="AA28" s="379"/>
      <c r="AB28" s="379"/>
      <c r="AC28" s="379"/>
      <c r="AD28" s="379"/>
      <c r="AE28" s="379"/>
      <c r="AF28" s="379"/>
      <c r="AG28" s="379"/>
      <c r="AH28" s="379"/>
      <c r="AI28" s="379"/>
      <c r="AJ28" s="379"/>
      <c r="AK28" s="379"/>
      <c r="AL28" s="379"/>
      <c r="AM28" s="379"/>
      <c r="AN28" s="379"/>
      <c r="AO28" s="379"/>
      <c r="AP28" s="379"/>
      <c r="AQ28" s="379"/>
      <c r="AR28" s="379"/>
      <c r="AS28" s="379"/>
      <c r="AT28" s="379"/>
      <c r="AU28" s="379"/>
      <c r="AV28" s="379"/>
      <c r="AW28" s="379"/>
      <c r="AX28" s="379"/>
      <c r="AY28" s="380" t="s">
        <v>73</v>
      </c>
      <c r="AZ28" s="381"/>
      <c r="BA28" s="381"/>
      <c r="BB28" s="381"/>
      <c r="BC28" s="381"/>
      <c r="BD28" s="381"/>
      <c r="BE28" s="381"/>
      <c r="BF28" s="373"/>
      <c r="BG28" s="373"/>
      <c r="BH28" s="373"/>
      <c r="BI28" s="373"/>
      <c r="BJ28" s="373"/>
      <c r="BK28" s="373"/>
      <c r="BL28" s="373"/>
      <c r="BM28" s="373"/>
      <c r="BN28" s="373"/>
      <c r="BO28" s="373"/>
      <c r="BP28" s="373"/>
      <c r="BQ28" s="373"/>
      <c r="BR28" s="373"/>
      <c r="BS28" s="373"/>
      <c r="BT28" s="373"/>
      <c r="BU28" s="373"/>
      <c r="BV28" s="373"/>
      <c r="BW28" s="373"/>
      <c r="BX28" s="373"/>
      <c r="BY28" s="373"/>
      <c r="BZ28" s="373"/>
      <c r="CA28" s="373"/>
      <c r="CB28" s="373"/>
      <c r="CC28" s="373"/>
      <c r="CD28" s="373"/>
      <c r="CE28" s="373"/>
      <c r="CF28" s="373"/>
      <c r="CG28" s="373"/>
      <c r="CH28" s="373"/>
      <c r="CI28" s="373"/>
      <c r="CJ28" s="373"/>
      <c r="CK28" s="373"/>
      <c r="CL28" s="373"/>
      <c r="CM28" s="373"/>
      <c r="CN28" s="373"/>
      <c r="CO28" s="373"/>
      <c r="CP28" s="373"/>
      <c r="CQ28" s="373"/>
      <c r="CR28" s="373"/>
      <c r="CS28" s="373"/>
      <c r="CT28" s="373"/>
      <c r="CU28" s="373"/>
      <c r="CV28" s="373"/>
      <c r="CW28" s="373"/>
      <c r="CX28" s="373"/>
      <c r="CY28" s="373"/>
      <c r="CZ28" s="373"/>
      <c r="DA28" s="373"/>
      <c r="DB28" s="373"/>
      <c r="DC28" s="373"/>
      <c r="DD28" s="373"/>
      <c r="DE28" s="373"/>
      <c r="DF28" s="373"/>
      <c r="DG28" s="373"/>
      <c r="DH28" s="373"/>
      <c r="DI28" s="373"/>
      <c r="DJ28" s="373"/>
      <c r="DK28" s="373"/>
      <c r="DL28" s="373"/>
      <c r="DM28" s="373"/>
      <c r="DN28" s="373"/>
      <c r="DO28" s="373"/>
      <c r="DP28" s="373"/>
      <c r="DQ28" s="373"/>
      <c r="DR28" s="373"/>
      <c r="DS28" s="373"/>
      <c r="DT28" s="373"/>
      <c r="DU28" s="373"/>
      <c r="DV28" s="373"/>
      <c r="DW28" s="373"/>
      <c r="DX28" s="373"/>
      <c r="DY28" s="373"/>
      <c r="DZ28" s="373"/>
      <c r="EA28" s="373"/>
      <c r="EB28" s="373"/>
    </row>
    <row r="29" spans="1:132" s="6" customFormat="1" ht="15" customHeight="1">
      <c r="A29" s="376"/>
      <c r="B29" s="316"/>
      <c r="C29" s="316"/>
      <c r="D29" s="316"/>
      <c r="E29" s="316"/>
      <c r="F29" s="316"/>
      <c r="G29" s="316"/>
      <c r="H29" s="316"/>
      <c r="I29" s="316"/>
      <c r="J29" s="377"/>
      <c r="K29" s="13"/>
      <c r="L29" s="378" t="s">
        <v>28</v>
      </c>
      <c r="M29" s="378"/>
      <c r="N29" s="378"/>
      <c r="O29" s="378"/>
      <c r="P29" s="378"/>
      <c r="Q29" s="378"/>
      <c r="R29" s="378"/>
      <c r="S29" s="378"/>
      <c r="T29" s="378"/>
      <c r="U29" s="378"/>
      <c r="V29" s="378"/>
      <c r="W29" s="378"/>
      <c r="X29" s="378"/>
      <c r="Y29" s="378"/>
      <c r="Z29" s="378"/>
      <c r="AA29" s="378"/>
      <c r="AB29" s="378"/>
      <c r="AC29" s="378"/>
      <c r="AD29" s="378"/>
      <c r="AE29" s="378"/>
      <c r="AF29" s="378"/>
      <c r="AG29" s="378"/>
      <c r="AH29" s="378"/>
      <c r="AI29" s="378"/>
      <c r="AJ29" s="378"/>
      <c r="AK29" s="378"/>
      <c r="AL29" s="378"/>
      <c r="AM29" s="378"/>
      <c r="AN29" s="378"/>
      <c r="AO29" s="378"/>
      <c r="AP29" s="378"/>
      <c r="AQ29" s="378"/>
      <c r="AR29" s="378"/>
      <c r="AS29" s="378"/>
      <c r="AT29" s="378"/>
      <c r="AU29" s="378"/>
      <c r="AV29" s="378"/>
      <c r="AW29" s="378"/>
      <c r="AX29" s="378"/>
      <c r="AY29" s="376" t="s">
        <v>74</v>
      </c>
      <c r="AZ29" s="316"/>
      <c r="BA29" s="316"/>
      <c r="BB29" s="316"/>
      <c r="BC29" s="316"/>
      <c r="BD29" s="316"/>
      <c r="BE29" s="316"/>
      <c r="BF29" s="373">
        <f>SUMIF(РасшифровкиДата1!$S$10:$S$19,"Истина",РасшифровкиДата1!$P$10:$P$19)</f>
        <v>0</v>
      </c>
      <c r="BG29" s="373"/>
      <c r="BH29" s="373"/>
      <c r="BI29" s="373"/>
      <c r="BJ29" s="373"/>
      <c r="BK29" s="373"/>
      <c r="BL29" s="373"/>
      <c r="BM29" s="373"/>
      <c r="BN29" s="373"/>
      <c r="BO29" s="373"/>
      <c r="BP29" s="373"/>
      <c r="BQ29" s="373"/>
      <c r="BR29" s="373"/>
      <c r="BS29" s="373"/>
      <c r="BT29" s="373"/>
      <c r="BU29" s="373">
        <f>SUMIF(РасшифровкиДата2!$S$10:$S$19,"Истина",РасшифровкиДата2!$P$10:$P$19)</f>
        <v>0</v>
      </c>
      <c r="BV29" s="373"/>
      <c r="BW29" s="373"/>
      <c r="BX29" s="373"/>
      <c r="BY29" s="373"/>
      <c r="BZ29" s="373"/>
      <c r="CA29" s="373"/>
      <c r="CB29" s="373"/>
      <c r="CC29" s="373"/>
      <c r="CD29" s="373"/>
      <c r="CE29" s="373"/>
      <c r="CF29" s="373"/>
      <c r="CG29" s="373"/>
      <c r="CH29" s="373"/>
      <c r="CI29" s="373"/>
      <c r="CJ29" s="373">
        <f>SUMIF(РасшифровкиДата3!$S$10:$S$19,"Истина",РасшифровкиДата3!$P$10:$P$19)</f>
        <v>0</v>
      </c>
      <c r="CK29" s="373"/>
      <c r="CL29" s="373"/>
      <c r="CM29" s="373"/>
      <c r="CN29" s="373"/>
      <c r="CO29" s="373"/>
      <c r="CP29" s="373"/>
      <c r="CQ29" s="373"/>
      <c r="CR29" s="373"/>
      <c r="CS29" s="373"/>
      <c r="CT29" s="373"/>
      <c r="CU29" s="373"/>
      <c r="CV29" s="373"/>
      <c r="CW29" s="373"/>
      <c r="CX29" s="373"/>
      <c r="CY29" s="373">
        <f>SUMIF(РасшифровкиДата4!$S$10:$S$19,"Истина",РасшифровкиДата4!$P$10:$P$19)</f>
        <v>0</v>
      </c>
      <c r="CZ29" s="373"/>
      <c r="DA29" s="373"/>
      <c r="DB29" s="373"/>
      <c r="DC29" s="373"/>
      <c r="DD29" s="373"/>
      <c r="DE29" s="373"/>
      <c r="DF29" s="373"/>
      <c r="DG29" s="373"/>
      <c r="DH29" s="373"/>
      <c r="DI29" s="373"/>
      <c r="DJ29" s="373"/>
      <c r="DK29" s="373"/>
      <c r="DL29" s="373"/>
      <c r="DM29" s="373"/>
      <c r="DN29" s="373">
        <f>SUMIF(РасшифровкиДата5!$S$10:$S$19,"Истина",РасшифровкиДата5!$P$10:$P$19)</f>
        <v>0</v>
      </c>
      <c r="DO29" s="373"/>
      <c r="DP29" s="373"/>
      <c r="DQ29" s="373"/>
      <c r="DR29" s="373"/>
      <c r="DS29" s="373"/>
      <c r="DT29" s="373"/>
      <c r="DU29" s="373"/>
      <c r="DV29" s="373"/>
      <c r="DW29" s="373"/>
      <c r="DX29" s="373"/>
      <c r="DY29" s="373"/>
      <c r="DZ29" s="373"/>
      <c r="EA29" s="373"/>
      <c r="EB29" s="373"/>
    </row>
    <row r="30" spans="1:132" s="6" customFormat="1" ht="15" customHeight="1">
      <c r="A30" s="376"/>
      <c r="B30" s="316"/>
      <c r="C30" s="316"/>
      <c r="D30" s="316"/>
      <c r="E30" s="316"/>
      <c r="F30" s="316"/>
      <c r="G30" s="316"/>
      <c r="H30" s="316"/>
      <c r="I30" s="316"/>
      <c r="J30" s="377"/>
      <c r="K30" s="13"/>
      <c r="L30" s="378" t="s">
        <v>29</v>
      </c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6" t="s">
        <v>105</v>
      </c>
      <c r="AZ30" s="316"/>
      <c r="BA30" s="316"/>
      <c r="BB30" s="316"/>
      <c r="BC30" s="316"/>
      <c r="BD30" s="316"/>
      <c r="BE30" s="316"/>
      <c r="BF30" s="373"/>
      <c r="BG30" s="373"/>
      <c r="BH30" s="373"/>
      <c r="BI30" s="373"/>
      <c r="BJ30" s="373"/>
      <c r="BK30" s="373"/>
      <c r="BL30" s="373"/>
      <c r="BM30" s="373"/>
      <c r="BN30" s="373"/>
      <c r="BO30" s="373"/>
      <c r="BP30" s="373"/>
      <c r="BQ30" s="373"/>
      <c r="BR30" s="373"/>
      <c r="BS30" s="373"/>
      <c r="BT30" s="373"/>
      <c r="BU30" s="373"/>
      <c r="BV30" s="373"/>
      <c r="BW30" s="373"/>
      <c r="BX30" s="373"/>
      <c r="BY30" s="373"/>
      <c r="BZ30" s="373"/>
      <c r="CA30" s="373"/>
      <c r="CB30" s="373"/>
      <c r="CC30" s="373"/>
      <c r="CD30" s="373"/>
      <c r="CE30" s="373"/>
      <c r="CF30" s="373"/>
      <c r="CG30" s="373"/>
      <c r="CH30" s="373"/>
      <c r="CI30" s="373"/>
      <c r="CJ30" s="373"/>
      <c r="CK30" s="373"/>
      <c r="CL30" s="373"/>
      <c r="CM30" s="373"/>
      <c r="CN30" s="373"/>
      <c r="CO30" s="373"/>
      <c r="CP30" s="373"/>
      <c r="CQ30" s="373"/>
      <c r="CR30" s="373"/>
      <c r="CS30" s="373"/>
      <c r="CT30" s="373"/>
      <c r="CU30" s="373"/>
      <c r="CV30" s="373"/>
      <c r="CW30" s="373"/>
      <c r="CX30" s="373"/>
      <c r="CY30" s="373"/>
      <c r="CZ30" s="373"/>
      <c r="DA30" s="373"/>
      <c r="DB30" s="373"/>
      <c r="DC30" s="373"/>
      <c r="DD30" s="373"/>
      <c r="DE30" s="373"/>
      <c r="DF30" s="373"/>
      <c r="DG30" s="373"/>
      <c r="DH30" s="373"/>
      <c r="DI30" s="373"/>
      <c r="DJ30" s="373"/>
      <c r="DK30" s="373"/>
      <c r="DL30" s="373"/>
      <c r="DM30" s="373"/>
      <c r="DN30" s="373"/>
      <c r="DO30" s="373"/>
      <c r="DP30" s="373"/>
      <c r="DQ30" s="373"/>
      <c r="DR30" s="373"/>
      <c r="DS30" s="373"/>
      <c r="DT30" s="373"/>
      <c r="DU30" s="373"/>
      <c r="DV30" s="373"/>
      <c r="DW30" s="373"/>
      <c r="DX30" s="373"/>
      <c r="DY30" s="373"/>
      <c r="DZ30" s="373"/>
      <c r="EA30" s="373"/>
      <c r="EB30" s="373"/>
    </row>
    <row r="31" spans="1:132" s="15" customFormat="1" ht="15" customHeight="1" thickBot="1">
      <c r="A31" s="382"/>
      <c r="B31" s="383"/>
      <c r="C31" s="383"/>
      <c r="D31" s="383"/>
      <c r="E31" s="383"/>
      <c r="F31" s="383"/>
      <c r="G31" s="383"/>
      <c r="H31" s="383"/>
      <c r="I31" s="383"/>
      <c r="J31" s="384"/>
      <c r="K31" s="14"/>
      <c r="L31" s="385" t="s">
        <v>30</v>
      </c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5"/>
      <c r="AV31" s="385"/>
      <c r="AW31" s="385"/>
      <c r="AX31" s="385"/>
      <c r="AY31" s="386" t="s">
        <v>106</v>
      </c>
      <c r="AZ31" s="341"/>
      <c r="BA31" s="341"/>
      <c r="BB31" s="341"/>
      <c r="BC31" s="341"/>
      <c r="BD31" s="341"/>
      <c r="BE31" s="341"/>
      <c r="BF31" s="387"/>
      <c r="BG31" s="387"/>
      <c r="BH31" s="387"/>
      <c r="BI31" s="387"/>
      <c r="BJ31" s="387"/>
      <c r="BK31" s="387"/>
      <c r="BL31" s="387"/>
      <c r="BM31" s="387"/>
      <c r="BN31" s="387"/>
      <c r="BO31" s="387"/>
      <c r="BP31" s="387"/>
      <c r="BQ31" s="387"/>
      <c r="BR31" s="387"/>
      <c r="BS31" s="387"/>
      <c r="BT31" s="387"/>
      <c r="BU31" s="387"/>
      <c r="BV31" s="387"/>
      <c r="BW31" s="387"/>
      <c r="BX31" s="387"/>
      <c r="BY31" s="387"/>
      <c r="BZ31" s="387"/>
      <c r="CA31" s="387"/>
      <c r="CB31" s="387"/>
      <c r="CC31" s="387"/>
      <c r="CD31" s="387"/>
      <c r="CE31" s="387"/>
      <c r="CF31" s="387"/>
      <c r="CG31" s="387"/>
      <c r="CH31" s="387"/>
      <c r="CI31" s="387"/>
      <c r="CJ31" s="387"/>
      <c r="CK31" s="387"/>
      <c r="CL31" s="387"/>
      <c r="CM31" s="387"/>
      <c r="CN31" s="387"/>
      <c r="CO31" s="387"/>
      <c r="CP31" s="387"/>
      <c r="CQ31" s="387"/>
      <c r="CR31" s="387"/>
      <c r="CS31" s="387"/>
      <c r="CT31" s="387"/>
      <c r="CU31" s="387"/>
      <c r="CV31" s="387"/>
      <c r="CW31" s="387"/>
      <c r="CX31" s="387"/>
      <c r="CY31" s="387"/>
      <c r="CZ31" s="387"/>
      <c r="DA31" s="387"/>
      <c r="DB31" s="387"/>
      <c r="DC31" s="387"/>
      <c r="DD31" s="387"/>
      <c r="DE31" s="387"/>
      <c r="DF31" s="387"/>
      <c r="DG31" s="387"/>
      <c r="DH31" s="387"/>
      <c r="DI31" s="387"/>
      <c r="DJ31" s="387"/>
      <c r="DK31" s="387"/>
      <c r="DL31" s="387"/>
      <c r="DM31" s="387"/>
      <c r="DN31" s="387"/>
      <c r="DO31" s="387"/>
      <c r="DP31" s="387"/>
      <c r="DQ31" s="387"/>
      <c r="DR31" s="387"/>
      <c r="DS31" s="387"/>
      <c r="DT31" s="387"/>
      <c r="DU31" s="387"/>
      <c r="DV31" s="387"/>
      <c r="DW31" s="387"/>
      <c r="DX31" s="387"/>
      <c r="DY31" s="387"/>
      <c r="DZ31" s="387"/>
      <c r="EA31" s="387"/>
      <c r="EB31" s="387"/>
    </row>
    <row r="32" spans="1:132" s="6" customFormat="1" ht="15" customHeight="1" thickBot="1">
      <c r="A32" s="388"/>
      <c r="B32" s="389"/>
      <c r="C32" s="389"/>
      <c r="D32" s="389"/>
      <c r="E32" s="389"/>
      <c r="F32" s="389"/>
      <c r="G32" s="389"/>
      <c r="H32" s="389"/>
      <c r="I32" s="389"/>
      <c r="J32" s="390"/>
      <c r="K32" s="19"/>
      <c r="L32" s="391" t="s">
        <v>31</v>
      </c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91"/>
      <c r="X32" s="391"/>
      <c r="Y32" s="391"/>
      <c r="Z32" s="391"/>
      <c r="AA32" s="391"/>
      <c r="AB32" s="391"/>
      <c r="AC32" s="391"/>
      <c r="AD32" s="391"/>
      <c r="AE32" s="391"/>
      <c r="AF32" s="391"/>
      <c r="AG32" s="391"/>
      <c r="AH32" s="391"/>
      <c r="AI32" s="391"/>
      <c r="AJ32" s="391"/>
      <c r="AK32" s="391"/>
      <c r="AL32" s="391"/>
      <c r="AM32" s="391"/>
      <c r="AN32" s="391"/>
      <c r="AO32" s="391"/>
      <c r="AP32" s="391"/>
      <c r="AQ32" s="391"/>
      <c r="AR32" s="391"/>
      <c r="AS32" s="391"/>
      <c r="AT32" s="391"/>
      <c r="AU32" s="391"/>
      <c r="AV32" s="391"/>
      <c r="AW32" s="391"/>
      <c r="AX32" s="391"/>
      <c r="AY32" s="388" t="s">
        <v>75</v>
      </c>
      <c r="AZ32" s="389"/>
      <c r="BA32" s="389"/>
      <c r="BB32" s="389"/>
      <c r="BC32" s="389"/>
      <c r="BD32" s="389"/>
      <c r="BE32" s="389"/>
      <c r="BF32" s="392">
        <f>SUM(BF21:BT31)</f>
        <v>0</v>
      </c>
      <c r="BG32" s="392"/>
      <c r="BH32" s="392"/>
      <c r="BI32" s="392"/>
      <c r="BJ32" s="392"/>
      <c r="BK32" s="392"/>
      <c r="BL32" s="392"/>
      <c r="BM32" s="392"/>
      <c r="BN32" s="392"/>
      <c r="BO32" s="392"/>
      <c r="BP32" s="392"/>
      <c r="BQ32" s="392"/>
      <c r="BR32" s="392"/>
      <c r="BS32" s="392"/>
      <c r="BT32" s="392"/>
      <c r="BU32" s="392">
        <f t="shared" ref="BU32" si="3">SUM(BU21:CI31)</f>
        <v>0</v>
      </c>
      <c r="BV32" s="392"/>
      <c r="BW32" s="392"/>
      <c r="BX32" s="392"/>
      <c r="BY32" s="392"/>
      <c r="BZ32" s="392"/>
      <c r="CA32" s="392"/>
      <c r="CB32" s="392"/>
      <c r="CC32" s="392"/>
      <c r="CD32" s="392"/>
      <c r="CE32" s="392"/>
      <c r="CF32" s="392"/>
      <c r="CG32" s="392"/>
      <c r="CH32" s="392"/>
      <c r="CI32" s="392"/>
      <c r="CJ32" s="392">
        <f t="shared" ref="CJ32" si="4">SUM(CJ21:CX31)</f>
        <v>0</v>
      </c>
      <c r="CK32" s="392"/>
      <c r="CL32" s="392"/>
      <c r="CM32" s="392"/>
      <c r="CN32" s="392"/>
      <c r="CO32" s="392"/>
      <c r="CP32" s="392"/>
      <c r="CQ32" s="392"/>
      <c r="CR32" s="392"/>
      <c r="CS32" s="392"/>
      <c r="CT32" s="392"/>
      <c r="CU32" s="392"/>
      <c r="CV32" s="392"/>
      <c r="CW32" s="392"/>
      <c r="CX32" s="392"/>
      <c r="CY32" s="392">
        <f>SUM(CY21:DM31)</f>
        <v>0</v>
      </c>
      <c r="CZ32" s="392"/>
      <c r="DA32" s="392"/>
      <c r="DB32" s="392"/>
      <c r="DC32" s="392"/>
      <c r="DD32" s="392"/>
      <c r="DE32" s="392"/>
      <c r="DF32" s="392"/>
      <c r="DG32" s="392"/>
      <c r="DH32" s="392"/>
      <c r="DI32" s="392"/>
      <c r="DJ32" s="392"/>
      <c r="DK32" s="392"/>
      <c r="DL32" s="392"/>
      <c r="DM32" s="392"/>
      <c r="DN32" s="392">
        <f t="shared" ref="DN32" si="5">SUM(DN21:EB31)</f>
        <v>0</v>
      </c>
      <c r="DO32" s="392"/>
      <c r="DP32" s="392"/>
      <c r="DQ32" s="392"/>
      <c r="DR32" s="392"/>
      <c r="DS32" s="392"/>
      <c r="DT32" s="392"/>
      <c r="DU32" s="392"/>
      <c r="DV32" s="392"/>
      <c r="DW32" s="392"/>
      <c r="DX32" s="392"/>
      <c r="DY32" s="392"/>
      <c r="DZ32" s="392"/>
      <c r="EA32" s="392"/>
      <c r="EB32" s="392"/>
    </row>
    <row r="33" spans="1:132" s="6" customFormat="1" ht="15" customHeight="1">
      <c r="A33" s="368"/>
      <c r="B33" s="369"/>
      <c r="C33" s="369"/>
      <c r="D33" s="369"/>
      <c r="E33" s="369"/>
      <c r="F33" s="369"/>
      <c r="G33" s="369"/>
      <c r="H33" s="369"/>
      <c r="I33" s="369"/>
      <c r="J33" s="370"/>
      <c r="K33" s="374" t="s">
        <v>32</v>
      </c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  <c r="AO33" s="375"/>
      <c r="AP33" s="375"/>
      <c r="AQ33" s="375"/>
      <c r="AR33" s="375"/>
      <c r="AS33" s="375"/>
      <c r="AT33" s="375"/>
      <c r="AU33" s="375"/>
      <c r="AV33" s="375"/>
      <c r="AW33" s="375"/>
      <c r="AX33" s="375"/>
      <c r="AY33" s="368" t="s">
        <v>76</v>
      </c>
      <c r="AZ33" s="369"/>
      <c r="BA33" s="369"/>
      <c r="BB33" s="369"/>
      <c r="BC33" s="369"/>
      <c r="BD33" s="369"/>
      <c r="BE33" s="369"/>
      <c r="BF33" s="393">
        <f>РасшифровкиДата1!L78</f>
        <v>0</v>
      </c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>
        <f>РасшифровкиДата2!L78</f>
        <v>0</v>
      </c>
      <c r="BV33" s="393"/>
      <c r="BW33" s="393"/>
      <c r="BX33" s="393"/>
      <c r="BY33" s="393"/>
      <c r="BZ33" s="393"/>
      <c r="CA33" s="393"/>
      <c r="CB33" s="393"/>
      <c r="CC33" s="393"/>
      <c r="CD33" s="393"/>
      <c r="CE33" s="393"/>
      <c r="CF33" s="393"/>
      <c r="CG33" s="393"/>
      <c r="CH33" s="393"/>
      <c r="CI33" s="393"/>
      <c r="CJ33" s="393">
        <f>РасшифровкиДата3!L78</f>
        <v>0</v>
      </c>
      <c r="CK33" s="393"/>
      <c r="CL33" s="393"/>
      <c r="CM33" s="393"/>
      <c r="CN33" s="393"/>
      <c r="CO33" s="393"/>
      <c r="CP33" s="393"/>
      <c r="CQ33" s="393"/>
      <c r="CR33" s="393"/>
      <c r="CS33" s="393"/>
      <c r="CT33" s="393"/>
      <c r="CU33" s="393"/>
      <c r="CV33" s="393"/>
      <c r="CW33" s="393"/>
      <c r="CX33" s="393"/>
      <c r="CY33" s="393">
        <f>РасшифровкиДата4!L78</f>
        <v>0</v>
      </c>
      <c r="CZ33" s="393"/>
      <c r="DA33" s="393"/>
      <c r="DB33" s="393"/>
      <c r="DC33" s="393"/>
      <c r="DD33" s="393"/>
      <c r="DE33" s="393"/>
      <c r="DF33" s="393"/>
      <c r="DG33" s="393"/>
      <c r="DH33" s="393"/>
      <c r="DI33" s="393"/>
      <c r="DJ33" s="393"/>
      <c r="DK33" s="393"/>
      <c r="DL33" s="393"/>
      <c r="DM33" s="393"/>
      <c r="DN33" s="393">
        <f>РасшифровкиДата5!L78</f>
        <v>0</v>
      </c>
      <c r="DO33" s="393"/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DZ33" s="393"/>
      <c r="EA33" s="393"/>
      <c r="EB33" s="393"/>
    </row>
    <row r="34" spans="1:132" s="6" customFormat="1" ht="15" customHeight="1">
      <c r="A34" s="337"/>
      <c r="B34" s="333"/>
      <c r="C34" s="333"/>
      <c r="D34" s="333"/>
      <c r="E34" s="333"/>
      <c r="F34" s="333"/>
      <c r="G34" s="333"/>
      <c r="H34" s="333"/>
      <c r="I34" s="333"/>
      <c r="J34" s="334"/>
      <c r="K34" s="12"/>
      <c r="L34" s="328" t="s">
        <v>33</v>
      </c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37"/>
      <c r="AZ34" s="333"/>
      <c r="BA34" s="333"/>
      <c r="BB34" s="333"/>
      <c r="BC34" s="333"/>
      <c r="BD34" s="333"/>
      <c r="BE34" s="333"/>
      <c r="BF34" s="373"/>
      <c r="BG34" s="373"/>
      <c r="BH34" s="373"/>
      <c r="BI34" s="373"/>
      <c r="BJ34" s="373"/>
      <c r="BK34" s="373"/>
      <c r="BL34" s="373"/>
      <c r="BM34" s="373"/>
      <c r="BN34" s="373"/>
      <c r="BO34" s="373"/>
      <c r="BP34" s="373"/>
      <c r="BQ34" s="373"/>
      <c r="BR34" s="373"/>
      <c r="BS34" s="373"/>
      <c r="BT34" s="373"/>
      <c r="BU34" s="373"/>
      <c r="BV34" s="373"/>
      <c r="BW34" s="373"/>
      <c r="BX34" s="373"/>
      <c r="BY34" s="373"/>
      <c r="BZ34" s="373"/>
      <c r="CA34" s="373"/>
      <c r="CB34" s="373"/>
      <c r="CC34" s="373"/>
      <c r="CD34" s="373"/>
      <c r="CE34" s="373"/>
      <c r="CF34" s="373"/>
      <c r="CG34" s="373"/>
      <c r="CH34" s="373"/>
      <c r="CI34" s="373"/>
      <c r="CJ34" s="373"/>
      <c r="CK34" s="373"/>
      <c r="CL34" s="373"/>
      <c r="CM34" s="373"/>
      <c r="CN34" s="373"/>
      <c r="CO34" s="373"/>
      <c r="CP34" s="373"/>
      <c r="CQ34" s="373"/>
      <c r="CR34" s="373"/>
      <c r="CS34" s="373"/>
      <c r="CT34" s="373"/>
      <c r="CU34" s="373"/>
      <c r="CV34" s="373"/>
      <c r="CW34" s="373"/>
      <c r="CX34" s="373"/>
      <c r="CY34" s="373"/>
      <c r="CZ34" s="373"/>
      <c r="DA34" s="373"/>
      <c r="DB34" s="373"/>
      <c r="DC34" s="373"/>
      <c r="DD34" s="373"/>
      <c r="DE34" s="373"/>
      <c r="DF34" s="373"/>
      <c r="DG34" s="373"/>
      <c r="DH34" s="373"/>
      <c r="DI34" s="373"/>
      <c r="DJ34" s="373"/>
      <c r="DK34" s="373"/>
      <c r="DL34" s="373"/>
      <c r="DM34" s="373"/>
      <c r="DN34" s="373"/>
      <c r="DO34" s="373"/>
      <c r="DP34" s="373"/>
      <c r="DQ34" s="373"/>
      <c r="DR34" s="373"/>
      <c r="DS34" s="373"/>
      <c r="DT34" s="373"/>
      <c r="DU34" s="373"/>
      <c r="DV34" s="373"/>
      <c r="DW34" s="373"/>
      <c r="DX34" s="373"/>
      <c r="DY34" s="373"/>
      <c r="DZ34" s="373"/>
      <c r="EA34" s="373"/>
      <c r="EB34" s="373"/>
    </row>
    <row r="35" spans="1:132" s="6" customFormat="1" ht="27.95" customHeight="1">
      <c r="A35" s="376"/>
      <c r="B35" s="316"/>
      <c r="C35" s="316"/>
      <c r="D35" s="316"/>
      <c r="E35" s="316"/>
      <c r="F35" s="316"/>
      <c r="G35" s="316"/>
      <c r="H35" s="316"/>
      <c r="I35" s="316"/>
      <c r="J35" s="377"/>
      <c r="K35" s="13"/>
      <c r="L35" s="379" t="s">
        <v>34</v>
      </c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 t="s">
        <v>77</v>
      </c>
      <c r="AZ35" s="381"/>
      <c r="BA35" s="381"/>
      <c r="BB35" s="381"/>
      <c r="BC35" s="381"/>
      <c r="BD35" s="381"/>
      <c r="BE35" s="381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3"/>
      <c r="CD35" s="373"/>
      <c r="CE35" s="373"/>
      <c r="CF35" s="373"/>
      <c r="CG35" s="373"/>
      <c r="CH35" s="373"/>
      <c r="CI35" s="373"/>
      <c r="CJ35" s="373"/>
      <c r="CK35" s="373"/>
      <c r="CL35" s="373"/>
      <c r="CM35" s="373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3"/>
      <c r="DO35" s="373"/>
      <c r="DP35" s="373"/>
      <c r="DQ35" s="373"/>
      <c r="DR35" s="373"/>
      <c r="DS35" s="373"/>
      <c r="DT35" s="373"/>
      <c r="DU35" s="373"/>
      <c r="DV35" s="373"/>
      <c r="DW35" s="373"/>
      <c r="DX35" s="373"/>
      <c r="DY35" s="373"/>
      <c r="DZ35" s="373"/>
      <c r="EA35" s="373"/>
      <c r="EB35" s="373"/>
    </row>
    <row r="36" spans="1:132" s="6" customFormat="1" ht="15" customHeight="1">
      <c r="A36" s="376"/>
      <c r="B36" s="316"/>
      <c r="C36" s="316"/>
      <c r="D36" s="316"/>
      <c r="E36" s="316"/>
      <c r="F36" s="316"/>
      <c r="G36" s="316"/>
      <c r="H36" s="316"/>
      <c r="I36" s="316"/>
      <c r="J36" s="377"/>
      <c r="K36" s="13"/>
      <c r="L36" s="394" t="s">
        <v>35</v>
      </c>
      <c r="M36" s="394"/>
      <c r="N36" s="394"/>
      <c r="O36" s="394"/>
      <c r="P36" s="394"/>
      <c r="Q36" s="394"/>
      <c r="R36" s="394"/>
      <c r="S36" s="394"/>
      <c r="T36" s="394"/>
      <c r="U36" s="394"/>
      <c r="V36" s="394"/>
      <c r="W36" s="394"/>
      <c r="X36" s="394"/>
      <c r="Y36" s="394"/>
      <c r="Z36" s="394"/>
      <c r="AA36" s="394"/>
      <c r="AB36" s="394"/>
      <c r="AC36" s="394"/>
      <c r="AD36" s="394"/>
      <c r="AE36" s="394"/>
      <c r="AF36" s="394"/>
      <c r="AG36" s="394"/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 s="394"/>
      <c r="AU36" s="394"/>
      <c r="AV36" s="394"/>
      <c r="AW36" s="394"/>
      <c r="AX36" s="394"/>
      <c r="AY36" s="376" t="s">
        <v>78</v>
      </c>
      <c r="AZ36" s="316"/>
      <c r="BA36" s="316"/>
      <c r="BB36" s="316"/>
      <c r="BC36" s="316"/>
      <c r="BD36" s="316"/>
      <c r="BE36" s="316"/>
      <c r="BF36" s="373">
        <f>РасшифровкиДата1!P50</f>
        <v>0</v>
      </c>
      <c r="BG36" s="373"/>
      <c r="BH36" s="373"/>
      <c r="BI36" s="373"/>
      <c r="BJ36" s="373"/>
      <c r="BK36" s="373"/>
      <c r="BL36" s="373"/>
      <c r="BM36" s="373"/>
      <c r="BN36" s="373"/>
      <c r="BO36" s="373"/>
      <c r="BP36" s="373"/>
      <c r="BQ36" s="373"/>
      <c r="BR36" s="373"/>
      <c r="BS36" s="373"/>
      <c r="BT36" s="373"/>
      <c r="BU36" s="373">
        <f>РасшифровкиДата2!P50</f>
        <v>0</v>
      </c>
      <c r="BV36" s="373"/>
      <c r="BW36" s="373"/>
      <c r="BX36" s="373"/>
      <c r="BY36" s="373"/>
      <c r="BZ36" s="373"/>
      <c r="CA36" s="373"/>
      <c r="CB36" s="373"/>
      <c r="CC36" s="373"/>
      <c r="CD36" s="373"/>
      <c r="CE36" s="373"/>
      <c r="CF36" s="373"/>
      <c r="CG36" s="373"/>
      <c r="CH36" s="373"/>
      <c r="CI36" s="373"/>
      <c r="CJ36" s="373">
        <f>РасшифровкиДата3!P50</f>
        <v>0</v>
      </c>
      <c r="CK36" s="373"/>
      <c r="CL36" s="373"/>
      <c r="CM36" s="373"/>
      <c r="CN36" s="373"/>
      <c r="CO36" s="373"/>
      <c r="CP36" s="373"/>
      <c r="CQ36" s="373"/>
      <c r="CR36" s="373"/>
      <c r="CS36" s="373"/>
      <c r="CT36" s="373"/>
      <c r="CU36" s="373"/>
      <c r="CV36" s="373"/>
      <c r="CW36" s="373"/>
      <c r="CX36" s="373"/>
      <c r="CY36" s="373">
        <f>РасшифровкиДата4!P50</f>
        <v>0</v>
      </c>
      <c r="CZ36" s="373"/>
      <c r="DA36" s="373"/>
      <c r="DB36" s="373"/>
      <c r="DC36" s="373"/>
      <c r="DD36" s="373"/>
      <c r="DE36" s="373"/>
      <c r="DF36" s="373"/>
      <c r="DG36" s="373"/>
      <c r="DH36" s="373"/>
      <c r="DI36" s="373"/>
      <c r="DJ36" s="373"/>
      <c r="DK36" s="373"/>
      <c r="DL36" s="373"/>
      <c r="DM36" s="373"/>
      <c r="DN36" s="373">
        <f>РасшифровкиДата5!P50</f>
        <v>0</v>
      </c>
      <c r="DO36" s="373"/>
      <c r="DP36" s="373"/>
      <c r="DQ36" s="373"/>
      <c r="DR36" s="373"/>
      <c r="DS36" s="373"/>
      <c r="DT36" s="373"/>
      <c r="DU36" s="373"/>
      <c r="DV36" s="373"/>
      <c r="DW36" s="373"/>
      <c r="DX36" s="373"/>
      <c r="DY36" s="373"/>
      <c r="DZ36" s="373"/>
      <c r="EA36" s="373"/>
      <c r="EB36" s="373"/>
    </row>
    <row r="37" spans="1:132" s="6" customFormat="1" ht="27.95" customHeight="1">
      <c r="A37" s="376"/>
      <c r="B37" s="316"/>
      <c r="C37" s="316"/>
      <c r="D37" s="316"/>
      <c r="E37" s="316"/>
      <c r="F37" s="316"/>
      <c r="G37" s="316"/>
      <c r="H37" s="316"/>
      <c r="I37" s="316"/>
      <c r="J37" s="377"/>
      <c r="K37" s="13"/>
      <c r="L37" s="395" t="s">
        <v>107</v>
      </c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76" t="s">
        <v>79</v>
      </c>
      <c r="AZ37" s="316"/>
      <c r="BA37" s="316"/>
      <c r="BB37" s="316"/>
      <c r="BC37" s="316"/>
      <c r="BD37" s="316"/>
      <c r="BE37" s="316"/>
      <c r="BF37" s="373">
        <f>SUMIF(РасшифровкиДата1!$S$10:$S$19,"Ложь",РасшифровкиДата1!$P$10:$P$19)</f>
        <v>0</v>
      </c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>
        <f>SUMIF(РасшифровкиДата2!$S$10:$S$19,"Ложь",РасшифровкиДата2!$P$10:$P$19)</f>
        <v>0</v>
      </c>
      <c r="BV37" s="373"/>
      <c r="BW37" s="373"/>
      <c r="BX37" s="373"/>
      <c r="BY37" s="373"/>
      <c r="BZ37" s="373"/>
      <c r="CA37" s="373"/>
      <c r="CB37" s="373"/>
      <c r="CC37" s="373"/>
      <c r="CD37" s="373"/>
      <c r="CE37" s="373"/>
      <c r="CF37" s="373"/>
      <c r="CG37" s="373"/>
      <c r="CH37" s="373"/>
      <c r="CI37" s="373"/>
      <c r="CJ37" s="373">
        <f>SUMIF(РасшифровкиДата3!$S$10:$S$19,"Ложь",РасшифровкиДата3!$P$10:$P$19)</f>
        <v>0</v>
      </c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>
        <f>SUMIF(РасшифровкиДата4!$S$10:$S$19,"Ложь",РасшифровкиДата4!$P$10:$P$19)</f>
        <v>0</v>
      </c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>
        <f>SUMIF(РасшифровкиДата5!$S$10:$S$19,"Ложь",РасшифровкиДата5!$P$10:$P$19)</f>
        <v>0</v>
      </c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</row>
    <row r="38" spans="1:132" s="6" customFormat="1" ht="27.95" customHeight="1">
      <c r="A38" s="376"/>
      <c r="B38" s="316"/>
      <c r="C38" s="316"/>
      <c r="D38" s="316"/>
      <c r="E38" s="316"/>
      <c r="F38" s="316"/>
      <c r="G38" s="316"/>
      <c r="H38" s="316"/>
      <c r="I38" s="316"/>
      <c r="J38" s="377"/>
      <c r="K38" s="13"/>
      <c r="L38" s="395" t="s">
        <v>108</v>
      </c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76" t="s">
        <v>80</v>
      </c>
      <c r="AZ38" s="316"/>
      <c r="BA38" s="316"/>
      <c r="BB38" s="316"/>
      <c r="BC38" s="316"/>
      <c r="BD38" s="316"/>
      <c r="BE38" s="316"/>
      <c r="BF38" s="373">
        <f>РасшифровкиДата1!H253+РасшифровкиДата1!H254</f>
        <v>0</v>
      </c>
      <c r="BG38" s="373"/>
      <c r="BH38" s="373"/>
      <c r="BI38" s="373"/>
      <c r="BJ38" s="373"/>
      <c r="BK38" s="373"/>
      <c r="BL38" s="373"/>
      <c r="BM38" s="373"/>
      <c r="BN38" s="373"/>
      <c r="BO38" s="373"/>
      <c r="BP38" s="373"/>
      <c r="BQ38" s="373"/>
      <c r="BR38" s="373"/>
      <c r="BS38" s="373"/>
      <c r="BT38" s="373"/>
      <c r="BU38" s="373">
        <f>РасшифровкиДата2!H253+РасшифровкиДата2!H254</f>
        <v>0</v>
      </c>
      <c r="BV38" s="373"/>
      <c r="BW38" s="373"/>
      <c r="BX38" s="373"/>
      <c r="BY38" s="373"/>
      <c r="BZ38" s="373"/>
      <c r="CA38" s="373"/>
      <c r="CB38" s="373"/>
      <c r="CC38" s="373"/>
      <c r="CD38" s="373"/>
      <c r="CE38" s="373"/>
      <c r="CF38" s="373"/>
      <c r="CG38" s="373"/>
      <c r="CH38" s="373"/>
      <c r="CI38" s="373"/>
      <c r="CJ38" s="373">
        <f>РасшифровкиДата3!H253+РасшифровкиДата3!H254</f>
        <v>0</v>
      </c>
      <c r="CK38" s="373"/>
      <c r="CL38" s="373"/>
      <c r="CM38" s="373"/>
      <c r="CN38" s="373"/>
      <c r="CO38" s="373"/>
      <c r="CP38" s="373"/>
      <c r="CQ38" s="373"/>
      <c r="CR38" s="373"/>
      <c r="CS38" s="373"/>
      <c r="CT38" s="373"/>
      <c r="CU38" s="373"/>
      <c r="CV38" s="373"/>
      <c r="CW38" s="373"/>
      <c r="CX38" s="373"/>
      <c r="CY38" s="373">
        <f>РасшифровкиДата4!H253+РасшифровкиДата4!H254</f>
        <v>0</v>
      </c>
      <c r="CZ38" s="373"/>
      <c r="DA38" s="373"/>
      <c r="DB38" s="373"/>
      <c r="DC38" s="373"/>
      <c r="DD38" s="373"/>
      <c r="DE38" s="373"/>
      <c r="DF38" s="373"/>
      <c r="DG38" s="373"/>
      <c r="DH38" s="373"/>
      <c r="DI38" s="373"/>
      <c r="DJ38" s="373"/>
      <c r="DK38" s="373"/>
      <c r="DL38" s="373"/>
      <c r="DM38" s="373"/>
      <c r="DN38" s="373">
        <f>РасшифровкиДата5!H253+РасшифровкиДата5!H254</f>
        <v>0</v>
      </c>
      <c r="DO38" s="373"/>
      <c r="DP38" s="373"/>
      <c r="DQ38" s="373"/>
      <c r="DR38" s="373"/>
      <c r="DS38" s="373"/>
      <c r="DT38" s="373"/>
      <c r="DU38" s="373"/>
      <c r="DV38" s="373"/>
      <c r="DW38" s="373"/>
      <c r="DX38" s="373"/>
      <c r="DY38" s="373"/>
      <c r="DZ38" s="373"/>
      <c r="EA38" s="373"/>
      <c r="EB38" s="373"/>
    </row>
    <row r="39" spans="1:132" s="15" customFormat="1" ht="15" customHeight="1" thickBot="1">
      <c r="A39" s="382"/>
      <c r="B39" s="383"/>
      <c r="C39" s="383"/>
      <c r="D39" s="383"/>
      <c r="E39" s="383"/>
      <c r="F39" s="383"/>
      <c r="G39" s="383"/>
      <c r="H39" s="383"/>
      <c r="I39" s="383"/>
      <c r="J39" s="384"/>
      <c r="K39" s="14"/>
      <c r="L39" s="385" t="s">
        <v>36</v>
      </c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6" t="s">
        <v>81</v>
      </c>
      <c r="AZ39" s="341"/>
      <c r="BA39" s="341"/>
      <c r="BB39" s="341"/>
      <c r="BC39" s="341"/>
      <c r="BD39" s="341"/>
      <c r="BE39" s="341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387"/>
      <c r="CA39" s="387"/>
      <c r="CB39" s="387"/>
      <c r="CC39" s="387"/>
      <c r="CD39" s="387"/>
      <c r="CE39" s="387"/>
      <c r="CF39" s="387"/>
      <c r="CG39" s="387"/>
      <c r="CH39" s="387"/>
      <c r="CI39" s="387"/>
      <c r="CJ39" s="387"/>
      <c r="CK39" s="387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</row>
    <row r="40" spans="1:132" s="15" customFormat="1" ht="15" customHeight="1" thickBot="1">
      <c r="A40" s="396"/>
      <c r="B40" s="397"/>
      <c r="C40" s="397"/>
      <c r="D40" s="397"/>
      <c r="E40" s="397"/>
      <c r="F40" s="397"/>
      <c r="G40" s="397"/>
      <c r="H40" s="397"/>
      <c r="I40" s="397"/>
      <c r="J40" s="398"/>
      <c r="K40" s="17"/>
      <c r="L40" s="399" t="s">
        <v>37</v>
      </c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400" t="s">
        <v>82</v>
      </c>
      <c r="AZ40" s="401"/>
      <c r="BA40" s="401"/>
      <c r="BB40" s="401"/>
      <c r="BC40" s="401"/>
      <c r="BD40" s="401"/>
      <c r="BE40" s="401"/>
      <c r="BF40" s="402">
        <f>SUM(BF33:BT39)</f>
        <v>0</v>
      </c>
      <c r="BG40" s="402"/>
      <c r="BH40" s="402"/>
      <c r="BI40" s="402"/>
      <c r="BJ40" s="402"/>
      <c r="BK40" s="402"/>
      <c r="BL40" s="402"/>
      <c r="BM40" s="402"/>
      <c r="BN40" s="402"/>
      <c r="BO40" s="402"/>
      <c r="BP40" s="402"/>
      <c r="BQ40" s="402"/>
      <c r="BR40" s="402"/>
      <c r="BS40" s="402"/>
      <c r="BT40" s="402"/>
      <c r="BU40" s="402">
        <f t="shared" ref="BU40" si="6">SUM(BU33:CI39)</f>
        <v>0</v>
      </c>
      <c r="BV40" s="402"/>
      <c r="BW40" s="402"/>
      <c r="BX40" s="402"/>
      <c r="BY40" s="402"/>
      <c r="BZ40" s="402"/>
      <c r="CA40" s="402"/>
      <c r="CB40" s="402"/>
      <c r="CC40" s="402"/>
      <c r="CD40" s="402"/>
      <c r="CE40" s="402"/>
      <c r="CF40" s="402"/>
      <c r="CG40" s="402"/>
      <c r="CH40" s="402"/>
      <c r="CI40" s="402"/>
      <c r="CJ40" s="402">
        <f t="shared" ref="CJ40" si="7">SUM(CJ33:CX39)</f>
        <v>0</v>
      </c>
      <c r="CK40" s="402"/>
      <c r="CL40" s="402"/>
      <c r="CM40" s="402"/>
      <c r="CN40" s="402"/>
      <c r="CO40" s="402"/>
      <c r="CP40" s="402"/>
      <c r="CQ40" s="402"/>
      <c r="CR40" s="402"/>
      <c r="CS40" s="402"/>
      <c r="CT40" s="402"/>
      <c r="CU40" s="402"/>
      <c r="CV40" s="402"/>
      <c r="CW40" s="402"/>
      <c r="CX40" s="402"/>
      <c r="CY40" s="402">
        <f t="shared" ref="CY40" si="8">SUM(CY33:DM39)</f>
        <v>0</v>
      </c>
      <c r="CZ40" s="402"/>
      <c r="DA40" s="402"/>
      <c r="DB40" s="402"/>
      <c r="DC40" s="402"/>
      <c r="DD40" s="402"/>
      <c r="DE40" s="402"/>
      <c r="DF40" s="402"/>
      <c r="DG40" s="402"/>
      <c r="DH40" s="402"/>
      <c r="DI40" s="402"/>
      <c r="DJ40" s="402"/>
      <c r="DK40" s="402"/>
      <c r="DL40" s="402"/>
      <c r="DM40" s="402"/>
      <c r="DN40" s="402">
        <f t="shared" ref="DN40" si="9">SUM(DN33:EB39)</f>
        <v>0</v>
      </c>
      <c r="DO40" s="402"/>
      <c r="DP40" s="402"/>
      <c r="DQ40" s="402"/>
      <c r="DR40" s="402"/>
      <c r="DS40" s="402"/>
      <c r="DT40" s="402"/>
      <c r="DU40" s="402"/>
      <c r="DV40" s="402"/>
      <c r="DW40" s="402"/>
      <c r="DX40" s="402"/>
      <c r="DY40" s="402"/>
      <c r="DZ40" s="402"/>
      <c r="EA40" s="402"/>
      <c r="EB40" s="402"/>
    </row>
    <row r="41" spans="1:132" s="6" customFormat="1" ht="15" customHeight="1" thickBot="1">
      <c r="A41" s="403"/>
      <c r="B41" s="404"/>
      <c r="C41" s="404"/>
      <c r="D41" s="404"/>
      <c r="E41" s="404"/>
      <c r="F41" s="404"/>
      <c r="G41" s="404"/>
      <c r="H41" s="404"/>
      <c r="I41" s="404"/>
      <c r="J41" s="405"/>
      <c r="K41" s="18"/>
      <c r="L41" s="406" t="s">
        <v>38</v>
      </c>
      <c r="M41" s="406"/>
      <c r="N41" s="406"/>
      <c r="O41" s="406"/>
      <c r="P41" s="406"/>
      <c r="Q41" s="406"/>
      <c r="R41" s="406"/>
      <c r="S41" s="406"/>
      <c r="T41" s="406"/>
      <c r="U41" s="406"/>
      <c r="V41" s="406"/>
      <c r="W41" s="406"/>
      <c r="X41" s="406"/>
      <c r="Y41" s="406"/>
      <c r="Z41" s="406"/>
      <c r="AA41" s="406"/>
      <c r="AB41" s="406"/>
      <c r="AC41" s="406"/>
      <c r="AD41" s="406"/>
      <c r="AE41" s="406"/>
      <c r="AF41" s="406"/>
      <c r="AG41" s="406"/>
      <c r="AH41" s="406"/>
      <c r="AI41" s="406"/>
      <c r="AJ41" s="406"/>
      <c r="AK41" s="406"/>
      <c r="AL41" s="406"/>
      <c r="AM41" s="406"/>
      <c r="AN41" s="406"/>
      <c r="AO41" s="406"/>
      <c r="AP41" s="406"/>
      <c r="AQ41" s="406"/>
      <c r="AR41" s="406"/>
      <c r="AS41" s="406"/>
      <c r="AT41" s="406"/>
      <c r="AU41" s="406"/>
      <c r="AV41" s="406"/>
      <c r="AW41" s="406"/>
      <c r="AX41" s="406"/>
      <c r="AY41" s="400" t="s">
        <v>83</v>
      </c>
      <c r="AZ41" s="401"/>
      <c r="BA41" s="401"/>
      <c r="BB41" s="401"/>
      <c r="BC41" s="401"/>
      <c r="BD41" s="401"/>
      <c r="BE41" s="401"/>
      <c r="BF41" s="407">
        <f>SUM(BF32,BF40)</f>
        <v>0</v>
      </c>
      <c r="BG41" s="407"/>
      <c r="BH41" s="407"/>
      <c r="BI41" s="407"/>
      <c r="BJ41" s="407"/>
      <c r="BK41" s="407"/>
      <c r="BL41" s="407"/>
      <c r="BM41" s="407"/>
      <c r="BN41" s="407"/>
      <c r="BO41" s="407"/>
      <c r="BP41" s="407"/>
      <c r="BQ41" s="407"/>
      <c r="BR41" s="407"/>
      <c r="BS41" s="407"/>
      <c r="BT41" s="407"/>
      <c r="BU41" s="407">
        <f t="shared" ref="BU41" si="10">SUM(BU32,BU40)</f>
        <v>0</v>
      </c>
      <c r="BV41" s="407"/>
      <c r="BW41" s="407"/>
      <c r="BX41" s="407"/>
      <c r="BY41" s="407"/>
      <c r="BZ41" s="407"/>
      <c r="CA41" s="407"/>
      <c r="CB41" s="407"/>
      <c r="CC41" s="407"/>
      <c r="CD41" s="407"/>
      <c r="CE41" s="407"/>
      <c r="CF41" s="407"/>
      <c r="CG41" s="407"/>
      <c r="CH41" s="407"/>
      <c r="CI41" s="407"/>
      <c r="CJ41" s="407">
        <f t="shared" ref="CJ41" si="11">SUM(CJ32,CJ40)</f>
        <v>0</v>
      </c>
      <c r="CK41" s="407"/>
      <c r="CL41" s="407"/>
      <c r="CM41" s="407"/>
      <c r="CN41" s="407"/>
      <c r="CO41" s="407"/>
      <c r="CP41" s="407"/>
      <c r="CQ41" s="407"/>
      <c r="CR41" s="407"/>
      <c r="CS41" s="407"/>
      <c r="CT41" s="407"/>
      <c r="CU41" s="407"/>
      <c r="CV41" s="407"/>
      <c r="CW41" s="407"/>
      <c r="CX41" s="407"/>
      <c r="CY41" s="407">
        <f t="shared" ref="CY41" si="12">SUM(CY32,CY40)</f>
        <v>0</v>
      </c>
      <c r="CZ41" s="407"/>
      <c r="DA41" s="407"/>
      <c r="DB41" s="407"/>
      <c r="DC41" s="407"/>
      <c r="DD41" s="407"/>
      <c r="DE41" s="407"/>
      <c r="DF41" s="407"/>
      <c r="DG41" s="407"/>
      <c r="DH41" s="407"/>
      <c r="DI41" s="407"/>
      <c r="DJ41" s="407"/>
      <c r="DK41" s="407"/>
      <c r="DL41" s="407"/>
      <c r="DM41" s="407"/>
      <c r="DN41" s="407">
        <f t="shared" ref="DN41" si="13">SUM(DN32,DN40)</f>
        <v>0</v>
      </c>
      <c r="DO41" s="407"/>
      <c r="DP41" s="407"/>
      <c r="DQ41" s="407"/>
      <c r="DR41" s="407"/>
      <c r="DS41" s="407"/>
      <c r="DT41" s="407"/>
      <c r="DU41" s="407"/>
      <c r="DV41" s="407"/>
      <c r="DW41" s="407"/>
      <c r="DX41" s="407"/>
      <c r="DY41" s="407"/>
      <c r="DZ41" s="407"/>
      <c r="EA41" s="407"/>
      <c r="EB41" s="407"/>
    </row>
    <row r="42" spans="1:132" s="6" customFormat="1" ht="12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7" t="s">
        <v>39</v>
      </c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</row>
    <row r="43" spans="1:132" s="6" customFormat="1" ht="6" customHeight="1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7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</row>
    <row r="44" spans="1:132" s="6" customFormat="1" ht="20.100000000000001" customHeight="1">
      <c r="A44" s="344" t="s">
        <v>63</v>
      </c>
      <c r="B44" s="345"/>
      <c r="C44" s="345"/>
      <c r="D44" s="345"/>
      <c r="E44" s="345"/>
      <c r="F44" s="345"/>
      <c r="G44" s="345"/>
      <c r="H44" s="345"/>
      <c r="I44" s="345"/>
      <c r="J44" s="346"/>
      <c r="K44" s="353" t="s">
        <v>64</v>
      </c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4"/>
      <c r="AI44" s="354"/>
      <c r="AJ44" s="354"/>
      <c r="AK44" s="354"/>
      <c r="AL44" s="354"/>
      <c r="AM44" s="354"/>
      <c r="AN44" s="354"/>
      <c r="AO44" s="354"/>
      <c r="AP44" s="354"/>
      <c r="AQ44" s="354"/>
      <c r="AR44" s="354"/>
      <c r="AS44" s="354"/>
      <c r="AT44" s="354"/>
      <c r="AU44" s="354"/>
      <c r="AV44" s="354"/>
      <c r="AW44" s="354"/>
      <c r="AX44" s="355"/>
      <c r="AY44" s="353" t="s">
        <v>66</v>
      </c>
      <c r="AZ44" s="354"/>
      <c r="BA44" s="354"/>
      <c r="BB44" s="354"/>
      <c r="BC44" s="354"/>
      <c r="BD44" s="354"/>
      <c r="BE44" s="355"/>
      <c r="BF44" s="362">
        <f>BF18</f>
        <v>43101</v>
      </c>
      <c r="BG44" s="363"/>
      <c r="BH44" s="363"/>
      <c r="BI44" s="363"/>
      <c r="BJ44" s="363"/>
      <c r="BK44" s="363"/>
      <c r="BL44" s="363"/>
      <c r="BM44" s="363"/>
      <c r="BN44" s="363"/>
      <c r="BO44" s="363"/>
      <c r="BP44" s="363"/>
      <c r="BQ44" s="363"/>
      <c r="BR44" s="363"/>
      <c r="BS44" s="363"/>
      <c r="BT44" s="364"/>
      <c r="BU44" s="362">
        <f t="shared" ref="BU44" si="14">BU18</f>
        <v>43009</v>
      </c>
      <c r="BV44" s="363"/>
      <c r="BW44" s="363"/>
      <c r="BX44" s="363"/>
      <c r="BY44" s="363"/>
      <c r="BZ44" s="363"/>
      <c r="CA44" s="363"/>
      <c r="CB44" s="363"/>
      <c r="CC44" s="363"/>
      <c r="CD44" s="363"/>
      <c r="CE44" s="363"/>
      <c r="CF44" s="363"/>
      <c r="CG44" s="363"/>
      <c r="CH44" s="363"/>
      <c r="CI44" s="364"/>
      <c r="CJ44" s="362">
        <f t="shared" ref="CJ44" si="15">CJ18</f>
        <v>42917</v>
      </c>
      <c r="CK44" s="363"/>
      <c r="CL44" s="363"/>
      <c r="CM44" s="363"/>
      <c r="CN44" s="363"/>
      <c r="CO44" s="363"/>
      <c r="CP44" s="363"/>
      <c r="CQ44" s="363"/>
      <c r="CR44" s="363"/>
      <c r="CS44" s="363"/>
      <c r="CT44" s="363"/>
      <c r="CU44" s="363"/>
      <c r="CV44" s="363"/>
      <c r="CW44" s="363"/>
      <c r="CX44" s="364"/>
      <c r="CY44" s="362">
        <f t="shared" ref="CY44" si="16">CY18</f>
        <v>42826</v>
      </c>
      <c r="CZ44" s="363"/>
      <c r="DA44" s="363"/>
      <c r="DB44" s="363"/>
      <c r="DC44" s="363"/>
      <c r="DD44" s="363"/>
      <c r="DE44" s="363"/>
      <c r="DF44" s="363"/>
      <c r="DG44" s="363"/>
      <c r="DH44" s="363"/>
      <c r="DI44" s="363"/>
      <c r="DJ44" s="363"/>
      <c r="DK44" s="363"/>
      <c r="DL44" s="363"/>
      <c r="DM44" s="364"/>
      <c r="DN44" s="362">
        <f t="shared" ref="DN44" si="17">DN18</f>
        <v>42736</v>
      </c>
      <c r="DO44" s="363"/>
      <c r="DP44" s="363"/>
      <c r="DQ44" s="363"/>
      <c r="DR44" s="363"/>
      <c r="DS44" s="363"/>
      <c r="DT44" s="363"/>
      <c r="DU44" s="363"/>
      <c r="DV44" s="363"/>
      <c r="DW44" s="363"/>
      <c r="DX44" s="363"/>
      <c r="DY44" s="363"/>
      <c r="DZ44" s="363"/>
      <c r="EA44" s="363"/>
      <c r="EB44" s="364"/>
    </row>
    <row r="45" spans="1:132" s="6" customFormat="1" ht="12" customHeight="1">
      <c r="A45" s="347"/>
      <c r="B45" s="348"/>
      <c r="C45" s="348"/>
      <c r="D45" s="348"/>
      <c r="E45" s="348"/>
      <c r="F45" s="348"/>
      <c r="G45" s="348"/>
      <c r="H45" s="348"/>
      <c r="I45" s="348"/>
      <c r="J45" s="349"/>
      <c r="K45" s="356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8"/>
      <c r="AY45" s="356"/>
      <c r="AZ45" s="357"/>
      <c r="BA45" s="357"/>
      <c r="BB45" s="357"/>
      <c r="BC45" s="357"/>
      <c r="BD45" s="357"/>
      <c r="BE45" s="358"/>
      <c r="BF45" s="365"/>
      <c r="BG45" s="366"/>
      <c r="BH45" s="366"/>
      <c r="BI45" s="366"/>
      <c r="BJ45" s="366"/>
      <c r="BK45" s="366"/>
      <c r="BL45" s="366"/>
      <c r="BM45" s="366"/>
      <c r="BN45" s="366"/>
      <c r="BO45" s="366"/>
      <c r="BP45" s="366"/>
      <c r="BQ45" s="366"/>
      <c r="BR45" s="366"/>
      <c r="BS45" s="366"/>
      <c r="BT45" s="367"/>
      <c r="BU45" s="365"/>
      <c r="BV45" s="366"/>
      <c r="BW45" s="366"/>
      <c r="BX45" s="366"/>
      <c r="BY45" s="366"/>
      <c r="BZ45" s="366"/>
      <c r="CA45" s="366"/>
      <c r="CB45" s="366"/>
      <c r="CC45" s="366"/>
      <c r="CD45" s="366"/>
      <c r="CE45" s="366"/>
      <c r="CF45" s="366"/>
      <c r="CG45" s="366"/>
      <c r="CH45" s="366"/>
      <c r="CI45" s="367"/>
      <c r="CJ45" s="365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7"/>
      <c r="CY45" s="365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  <c r="DM45" s="367"/>
      <c r="DN45" s="365"/>
      <c r="DO45" s="366"/>
      <c r="DP45" s="366"/>
      <c r="DQ45" s="366"/>
      <c r="DR45" s="366"/>
      <c r="DS45" s="366"/>
      <c r="DT45" s="366"/>
      <c r="DU45" s="366"/>
      <c r="DV45" s="366"/>
      <c r="DW45" s="366"/>
      <c r="DX45" s="366"/>
      <c r="DY45" s="366"/>
      <c r="DZ45" s="366"/>
      <c r="EA45" s="366"/>
      <c r="EB45" s="367"/>
    </row>
    <row r="46" spans="1:132" s="6" customFormat="1" ht="7.5" customHeight="1">
      <c r="A46" s="350"/>
      <c r="B46" s="351"/>
      <c r="C46" s="351"/>
      <c r="D46" s="351"/>
      <c r="E46" s="351"/>
      <c r="F46" s="351"/>
      <c r="G46" s="351"/>
      <c r="H46" s="351"/>
      <c r="I46" s="351"/>
      <c r="J46" s="352"/>
      <c r="K46" s="359"/>
      <c r="L46" s="360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/>
      <c r="Z46" s="360"/>
      <c r="AA46" s="360"/>
      <c r="AB46" s="360"/>
      <c r="AC46" s="360"/>
      <c r="AD46" s="360"/>
      <c r="AE46" s="360"/>
      <c r="AF46" s="360"/>
      <c r="AG46" s="360"/>
      <c r="AH46" s="360"/>
      <c r="AI46" s="360"/>
      <c r="AJ46" s="360"/>
      <c r="AK46" s="360"/>
      <c r="AL46" s="360"/>
      <c r="AM46" s="360"/>
      <c r="AN46" s="360"/>
      <c r="AO46" s="360"/>
      <c r="AP46" s="360"/>
      <c r="AQ46" s="360"/>
      <c r="AR46" s="360"/>
      <c r="AS46" s="360"/>
      <c r="AT46" s="360"/>
      <c r="AU46" s="360"/>
      <c r="AV46" s="360"/>
      <c r="AW46" s="360"/>
      <c r="AX46" s="361"/>
      <c r="AY46" s="359"/>
      <c r="AZ46" s="360"/>
      <c r="BA46" s="360"/>
      <c r="BB46" s="360"/>
      <c r="BC46" s="360"/>
      <c r="BD46" s="360"/>
      <c r="BE46" s="361"/>
      <c r="BF46" s="365"/>
      <c r="BG46" s="366"/>
      <c r="BH46" s="366"/>
      <c r="BI46" s="366"/>
      <c r="BJ46" s="366"/>
      <c r="BK46" s="366"/>
      <c r="BL46" s="366"/>
      <c r="BM46" s="366"/>
      <c r="BN46" s="366"/>
      <c r="BO46" s="366"/>
      <c r="BP46" s="366"/>
      <c r="BQ46" s="366"/>
      <c r="BR46" s="366"/>
      <c r="BS46" s="366"/>
      <c r="BT46" s="367"/>
      <c r="BU46" s="365"/>
      <c r="BV46" s="366"/>
      <c r="BW46" s="366"/>
      <c r="BX46" s="366"/>
      <c r="BY46" s="366"/>
      <c r="BZ46" s="366"/>
      <c r="CA46" s="366"/>
      <c r="CB46" s="366"/>
      <c r="CC46" s="366"/>
      <c r="CD46" s="366"/>
      <c r="CE46" s="366"/>
      <c r="CF46" s="366"/>
      <c r="CG46" s="366"/>
      <c r="CH46" s="366"/>
      <c r="CI46" s="367"/>
      <c r="CJ46" s="365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7"/>
      <c r="CY46" s="365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7"/>
      <c r="DN46" s="365"/>
      <c r="DO46" s="366"/>
      <c r="DP46" s="366"/>
      <c r="DQ46" s="366"/>
      <c r="DR46" s="366"/>
      <c r="DS46" s="366"/>
      <c r="DT46" s="366"/>
      <c r="DU46" s="366"/>
      <c r="DV46" s="366"/>
      <c r="DW46" s="366"/>
      <c r="DX46" s="366"/>
      <c r="DY46" s="366"/>
      <c r="DZ46" s="366"/>
      <c r="EA46" s="366"/>
      <c r="EB46" s="367"/>
    </row>
    <row r="47" spans="1:132" s="6" customFormat="1" ht="12">
      <c r="A47" s="335"/>
      <c r="B47" s="330"/>
      <c r="C47" s="330"/>
      <c r="D47" s="330"/>
      <c r="E47" s="330"/>
      <c r="F47" s="330"/>
      <c r="G47" s="330"/>
      <c r="H47" s="330"/>
      <c r="I47" s="330"/>
      <c r="J47" s="331"/>
      <c r="K47" s="371" t="s">
        <v>40</v>
      </c>
      <c r="L47" s="372"/>
      <c r="M47" s="372"/>
      <c r="N47" s="372"/>
      <c r="O47" s="37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  <c r="AE47" s="372"/>
      <c r="AF47" s="372"/>
      <c r="AG47" s="372"/>
      <c r="AH47" s="372"/>
      <c r="AI47" s="372"/>
      <c r="AJ47" s="372"/>
      <c r="AK47" s="372"/>
      <c r="AL47" s="372"/>
      <c r="AM47" s="372"/>
      <c r="AN47" s="372"/>
      <c r="AO47" s="372"/>
      <c r="AP47" s="372"/>
      <c r="AQ47" s="372"/>
      <c r="AR47" s="372"/>
      <c r="AS47" s="372"/>
      <c r="AT47" s="372"/>
      <c r="AU47" s="372"/>
      <c r="AV47" s="372"/>
      <c r="AW47" s="372"/>
      <c r="AX47" s="372"/>
      <c r="AY47" s="335" t="s">
        <v>84</v>
      </c>
      <c r="AZ47" s="330"/>
      <c r="BA47" s="330"/>
      <c r="BB47" s="330"/>
      <c r="BC47" s="330"/>
      <c r="BD47" s="330"/>
      <c r="BE47" s="330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3"/>
      <c r="DN47" s="373"/>
      <c r="DO47" s="373"/>
      <c r="DP47" s="373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</row>
    <row r="48" spans="1:132" s="6" customFormat="1" ht="18" customHeight="1">
      <c r="A48" s="368"/>
      <c r="B48" s="369"/>
      <c r="C48" s="369"/>
      <c r="D48" s="369"/>
      <c r="E48" s="369"/>
      <c r="F48" s="369"/>
      <c r="G48" s="369"/>
      <c r="H48" s="369"/>
      <c r="I48" s="369"/>
      <c r="J48" s="370"/>
      <c r="K48" s="374" t="s">
        <v>65</v>
      </c>
      <c r="L48" s="375"/>
      <c r="M48" s="375"/>
      <c r="N48" s="375"/>
      <c r="O48" s="375"/>
      <c r="P48" s="375"/>
      <c r="Q48" s="375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75"/>
      <c r="AI48" s="375"/>
      <c r="AJ48" s="375"/>
      <c r="AK48" s="375"/>
      <c r="AL48" s="375"/>
      <c r="AM48" s="375"/>
      <c r="AN48" s="375"/>
      <c r="AO48" s="375"/>
      <c r="AP48" s="375"/>
      <c r="AQ48" s="375"/>
      <c r="AR48" s="375"/>
      <c r="AS48" s="375"/>
      <c r="AT48" s="375"/>
      <c r="AU48" s="375"/>
      <c r="AV48" s="375"/>
      <c r="AW48" s="375"/>
      <c r="AX48" s="375"/>
      <c r="AY48" s="368"/>
      <c r="AZ48" s="369"/>
      <c r="BA48" s="369"/>
      <c r="BB48" s="369"/>
      <c r="BC48" s="369"/>
      <c r="BD48" s="369"/>
      <c r="BE48" s="369"/>
      <c r="BF48" s="373"/>
      <c r="BG48" s="373"/>
      <c r="BH48" s="373"/>
      <c r="BI48" s="373"/>
      <c r="BJ48" s="373"/>
      <c r="BK48" s="373"/>
      <c r="BL48" s="373"/>
      <c r="BM48" s="373"/>
      <c r="BN48" s="373"/>
      <c r="BO48" s="373"/>
      <c r="BP48" s="373"/>
      <c r="BQ48" s="373"/>
      <c r="BR48" s="373"/>
      <c r="BS48" s="373"/>
      <c r="BT48" s="373"/>
      <c r="BU48" s="373"/>
      <c r="BV48" s="373"/>
      <c r="BW48" s="373"/>
      <c r="BX48" s="373"/>
      <c r="BY48" s="373"/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73"/>
      <c r="CV48" s="373"/>
      <c r="CW48" s="373"/>
      <c r="CX48" s="373"/>
      <c r="CY48" s="373"/>
      <c r="CZ48" s="373"/>
      <c r="DA48" s="373"/>
      <c r="DB48" s="373"/>
      <c r="DC48" s="373"/>
      <c r="DD48" s="373"/>
      <c r="DE48" s="373"/>
      <c r="DF48" s="373"/>
      <c r="DG48" s="373"/>
      <c r="DH48" s="373"/>
      <c r="DI48" s="373"/>
      <c r="DJ48" s="373"/>
      <c r="DK48" s="373"/>
      <c r="DL48" s="373"/>
      <c r="DM48" s="373"/>
      <c r="DN48" s="373"/>
      <c r="DO48" s="373"/>
      <c r="DP48" s="373"/>
      <c r="DQ48" s="373"/>
      <c r="DR48" s="373"/>
      <c r="DS48" s="373"/>
      <c r="DT48" s="373"/>
      <c r="DU48" s="373"/>
      <c r="DV48" s="373"/>
      <c r="DW48" s="373"/>
      <c r="DX48" s="373"/>
      <c r="DY48" s="373"/>
      <c r="DZ48" s="373"/>
      <c r="EA48" s="373"/>
      <c r="EB48" s="373"/>
    </row>
    <row r="49" spans="1:132" s="6" customFormat="1" ht="35.1" customHeight="1">
      <c r="A49" s="337"/>
      <c r="B49" s="333"/>
      <c r="C49" s="333"/>
      <c r="D49" s="333"/>
      <c r="E49" s="333"/>
      <c r="F49" s="333"/>
      <c r="G49" s="333"/>
      <c r="H49" s="333"/>
      <c r="I49" s="333"/>
      <c r="J49" s="334"/>
      <c r="K49" s="12"/>
      <c r="L49" s="408" t="s">
        <v>67</v>
      </c>
      <c r="M49" s="408"/>
      <c r="N49" s="408"/>
      <c r="O49" s="408"/>
      <c r="P49" s="408"/>
      <c r="Q49" s="408"/>
      <c r="R49" s="408"/>
      <c r="S49" s="408"/>
      <c r="T49" s="408"/>
      <c r="U49" s="408"/>
      <c r="V49" s="408"/>
      <c r="W49" s="408"/>
      <c r="X49" s="408"/>
      <c r="Y49" s="408"/>
      <c r="Z49" s="408"/>
      <c r="AA49" s="408"/>
      <c r="AB49" s="408"/>
      <c r="AC49" s="408"/>
      <c r="AD49" s="408"/>
      <c r="AE49" s="408"/>
      <c r="AF49" s="408"/>
      <c r="AG49" s="408"/>
      <c r="AH49" s="408"/>
      <c r="AI49" s="408"/>
      <c r="AJ49" s="408"/>
      <c r="AK49" s="408"/>
      <c r="AL49" s="408"/>
      <c r="AM49" s="408"/>
      <c r="AN49" s="408"/>
      <c r="AO49" s="408"/>
      <c r="AP49" s="408"/>
      <c r="AQ49" s="408"/>
      <c r="AR49" s="408"/>
      <c r="AS49" s="408"/>
      <c r="AT49" s="408"/>
      <c r="AU49" s="408"/>
      <c r="AV49" s="408"/>
      <c r="AW49" s="408"/>
      <c r="AX49" s="409"/>
      <c r="AY49" s="337"/>
      <c r="AZ49" s="333"/>
      <c r="BA49" s="333"/>
      <c r="BB49" s="333"/>
      <c r="BC49" s="333"/>
      <c r="BD49" s="333"/>
      <c r="BE49" s="33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</row>
    <row r="50" spans="1:132" s="6" customFormat="1" ht="27.95" customHeight="1">
      <c r="A50" s="376"/>
      <c r="B50" s="316"/>
      <c r="C50" s="316"/>
      <c r="D50" s="316"/>
      <c r="E50" s="316"/>
      <c r="F50" s="316"/>
      <c r="G50" s="316"/>
      <c r="H50" s="316"/>
      <c r="I50" s="316"/>
      <c r="J50" s="377"/>
      <c r="K50" s="13"/>
      <c r="L50" s="379" t="s">
        <v>41</v>
      </c>
      <c r="M50" s="379"/>
      <c r="N50" s="379"/>
      <c r="O50" s="379"/>
      <c r="P50" s="379"/>
      <c r="Q50" s="379"/>
      <c r="R50" s="379"/>
      <c r="S50" s="379"/>
      <c r="T50" s="379"/>
      <c r="U50" s="379"/>
      <c r="V50" s="379"/>
      <c r="W50" s="379"/>
      <c r="X50" s="379"/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  <c r="AV50" s="379"/>
      <c r="AW50" s="379"/>
      <c r="AX50" s="379"/>
      <c r="AY50" s="380" t="s">
        <v>85</v>
      </c>
      <c r="AZ50" s="381"/>
      <c r="BA50" s="381"/>
      <c r="BB50" s="381"/>
      <c r="BC50" s="381"/>
      <c r="BD50" s="381"/>
      <c r="BE50" s="381"/>
      <c r="BF50" s="373"/>
      <c r="BG50" s="373"/>
      <c r="BH50" s="373"/>
      <c r="BI50" s="373"/>
      <c r="BJ50" s="373"/>
      <c r="BK50" s="373"/>
      <c r="BL50" s="373"/>
      <c r="BM50" s="373"/>
      <c r="BN50" s="373"/>
      <c r="BO50" s="373"/>
      <c r="BP50" s="373"/>
      <c r="BQ50" s="373"/>
      <c r="BR50" s="373"/>
      <c r="BS50" s="373"/>
      <c r="BT50" s="373"/>
      <c r="BU50" s="373"/>
      <c r="BV50" s="373"/>
      <c r="BW50" s="373"/>
      <c r="BX50" s="373"/>
      <c r="BY50" s="373"/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73"/>
      <c r="CV50" s="373"/>
      <c r="CW50" s="373"/>
      <c r="CX50" s="373"/>
      <c r="CY50" s="373"/>
      <c r="CZ50" s="373"/>
      <c r="DA50" s="373"/>
      <c r="DB50" s="373"/>
      <c r="DC50" s="373"/>
      <c r="DD50" s="373"/>
      <c r="DE50" s="373"/>
      <c r="DF50" s="373"/>
      <c r="DG50" s="373"/>
      <c r="DH50" s="373"/>
      <c r="DI50" s="373"/>
      <c r="DJ50" s="373"/>
      <c r="DK50" s="373"/>
      <c r="DL50" s="373"/>
      <c r="DM50" s="373"/>
      <c r="DN50" s="373"/>
      <c r="DO50" s="373"/>
      <c r="DP50" s="373"/>
      <c r="DQ50" s="373"/>
      <c r="DR50" s="373"/>
      <c r="DS50" s="373"/>
      <c r="DT50" s="373"/>
      <c r="DU50" s="373"/>
      <c r="DV50" s="373"/>
      <c r="DW50" s="373"/>
      <c r="DX50" s="373"/>
      <c r="DY50" s="373"/>
      <c r="DZ50" s="373"/>
      <c r="EA50" s="373"/>
      <c r="EB50" s="373"/>
    </row>
    <row r="51" spans="1:132" s="6" customFormat="1" ht="15" customHeight="1">
      <c r="A51" s="376"/>
      <c r="B51" s="316"/>
      <c r="C51" s="316"/>
      <c r="D51" s="316"/>
      <c r="E51" s="316"/>
      <c r="F51" s="316"/>
      <c r="G51" s="316"/>
      <c r="H51" s="316"/>
      <c r="I51" s="316"/>
      <c r="J51" s="377"/>
      <c r="K51" s="13"/>
      <c r="L51" s="378" t="s">
        <v>42</v>
      </c>
      <c r="M51" s="378"/>
      <c r="N51" s="378"/>
      <c r="O51" s="378"/>
      <c r="P51" s="378"/>
      <c r="Q51" s="378"/>
      <c r="R51" s="378"/>
      <c r="S51" s="378"/>
      <c r="T51" s="378"/>
      <c r="U51" s="378"/>
      <c r="V51" s="378"/>
      <c r="W51" s="378"/>
      <c r="X51" s="378"/>
      <c r="Y51" s="378"/>
      <c r="Z51" s="378"/>
      <c r="AA51" s="378"/>
      <c r="AB51" s="378"/>
      <c r="AC51" s="378"/>
      <c r="AD51" s="378"/>
      <c r="AE51" s="378"/>
      <c r="AF51" s="378"/>
      <c r="AG51" s="378"/>
      <c r="AH51" s="378"/>
      <c r="AI51" s="378"/>
      <c r="AJ51" s="378"/>
      <c r="AK51" s="378"/>
      <c r="AL51" s="378"/>
      <c r="AM51" s="378"/>
      <c r="AN51" s="378"/>
      <c r="AO51" s="378"/>
      <c r="AP51" s="378"/>
      <c r="AQ51" s="378"/>
      <c r="AR51" s="378"/>
      <c r="AS51" s="378"/>
      <c r="AT51" s="378"/>
      <c r="AU51" s="378"/>
      <c r="AV51" s="378"/>
      <c r="AW51" s="378"/>
      <c r="AX51" s="378"/>
      <c r="AY51" s="376" t="s">
        <v>86</v>
      </c>
      <c r="AZ51" s="316"/>
      <c r="BA51" s="316"/>
      <c r="BB51" s="316"/>
      <c r="BC51" s="316"/>
      <c r="BD51" s="316"/>
      <c r="BE51" s="316"/>
      <c r="BF51" s="373"/>
      <c r="BG51" s="373"/>
      <c r="BH51" s="373"/>
      <c r="BI51" s="373"/>
      <c r="BJ51" s="373"/>
      <c r="BK51" s="373"/>
      <c r="BL51" s="373"/>
      <c r="BM51" s="373"/>
      <c r="BN51" s="373"/>
      <c r="BO51" s="373"/>
      <c r="BP51" s="373"/>
      <c r="BQ51" s="373"/>
      <c r="BR51" s="373"/>
      <c r="BS51" s="373"/>
      <c r="BT51" s="373"/>
      <c r="BU51" s="373"/>
      <c r="BV51" s="373"/>
      <c r="BW51" s="373"/>
      <c r="BX51" s="373"/>
      <c r="BY51" s="373"/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73"/>
      <c r="CV51" s="373"/>
      <c r="CW51" s="373"/>
      <c r="CX51" s="373"/>
      <c r="CY51" s="373"/>
      <c r="CZ51" s="373"/>
      <c r="DA51" s="373"/>
      <c r="DB51" s="373"/>
      <c r="DC51" s="373"/>
      <c r="DD51" s="373"/>
      <c r="DE51" s="373"/>
      <c r="DF51" s="373"/>
      <c r="DG51" s="373"/>
      <c r="DH51" s="373"/>
      <c r="DI51" s="373"/>
      <c r="DJ51" s="373"/>
      <c r="DK51" s="373"/>
      <c r="DL51" s="373"/>
      <c r="DM51" s="373"/>
      <c r="DN51" s="373"/>
      <c r="DO51" s="373"/>
      <c r="DP51" s="373"/>
      <c r="DQ51" s="373"/>
      <c r="DR51" s="373"/>
      <c r="DS51" s="373"/>
      <c r="DT51" s="373"/>
      <c r="DU51" s="373"/>
      <c r="DV51" s="373"/>
      <c r="DW51" s="373"/>
      <c r="DX51" s="373"/>
      <c r="DY51" s="373"/>
      <c r="DZ51" s="373"/>
      <c r="EA51" s="373"/>
      <c r="EB51" s="373"/>
    </row>
    <row r="52" spans="1:132" s="6" customFormat="1" ht="15" customHeight="1">
      <c r="A52" s="376"/>
      <c r="B52" s="316"/>
      <c r="C52" s="316"/>
      <c r="D52" s="316"/>
      <c r="E52" s="316"/>
      <c r="F52" s="316"/>
      <c r="G52" s="316"/>
      <c r="H52" s="316"/>
      <c r="I52" s="316"/>
      <c r="J52" s="377"/>
      <c r="K52" s="13"/>
      <c r="L52" s="378" t="s">
        <v>43</v>
      </c>
      <c r="M52" s="378"/>
      <c r="N52" s="378"/>
      <c r="O52" s="378"/>
      <c r="P52" s="378"/>
      <c r="Q52" s="378"/>
      <c r="R52" s="378"/>
      <c r="S52" s="378"/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378"/>
      <c r="AH52" s="378"/>
      <c r="AI52" s="378"/>
      <c r="AJ52" s="378"/>
      <c r="AK52" s="378"/>
      <c r="AL52" s="378"/>
      <c r="AM52" s="378"/>
      <c r="AN52" s="378"/>
      <c r="AO52" s="378"/>
      <c r="AP52" s="378"/>
      <c r="AQ52" s="378"/>
      <c r="AR52" s="378"/>
      <c r="AS52" s="378"/>
      <c r="AT52" s="378"/>
      <c r="AU52" s="378"/>
      <c r="AV52" s="378"/>
      <c r="AW52" s="378"/>
      <c r="AX52" s="378"/>
      <c r="AY52" s="376" t="s">
        <v>87</v>
      </c>
      <c r="AZ52" s="316"/>
      <c r="BA52" s="316"/>
      <c r="BB52" s="316"/>
      <c r="BC52" s="316"/>
      <c r="BD52" s="316"/>
      <c r="BE52" s="316"/>
      <c r="BF52" s="373"/>
      <c r="BG52" s="373"/>
      <c r="BH52" s="373"/>
      <c r="BI52" s="373"/>
      <c r="BJ52" s="373"/>
      <c r="BK52" s="373"/>
      <c r="BL52" s="373"/>
      <c r="BM52" s="373"/>
      <c r="BN52" s="373"/>
      <c r="BO52" s="373"/>
      <c r="BP52" s="373"/>
      <c r="BQ52" s="373"/>
      <c r="BR52" s="373"/>
      <c r="BS52" s="373"/>
      <c r="BT52" s="373"/>
      <c r="BU52" s="373"/>
      <c r="BV52" s="373"/>
      <c r="BW52" s="373"/>
      <c r="BX52" s="373"/>
      <c r="BY52" s="373"/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73"/>
      <c r="CV52" s="373"/>
      <c r="CW52" s="373"/>
      <c r="CX52" s="373"/>
      <c r="CY52" s="373"/>
      <c r="CZ52" s="373"/>
      <c r="DA52" s="373"/>
      <c r="DB52" s="373"/>
      <c r="DC52" s="373"/>
      <c r="DD52" s="373"/>
      <c r="DE52" s="373"/>
      <c r="DF52" s="373"/>
      <c r="DG52" s="373"/>
      <c r="DH52" s="373"/>
      <c r="DI52" s="373"/>
      <c r="DJ52" s="373"/>
      <c r="DK52" s="373"/>
      <c r="DL52" s="373"/>
      <c r="DM52" s="373"/>
      <c r="DN52" s="373"/>
      <c r="DO52" s="373"/>
      <c r="DP52" s="373"/>
      <c r="DQ52" s="373"/>
      <c r="DR52" s="373"/>
      <c r="DS52" s="373"/>
      <c r="DT52" s="373"/>
      <c r="DU52" s="373"/>
      <c r="DV52" s="373"/>
      <c r="DW52" s="373"/>
      <c r="DX52" s="373"/>
      <c r="DY52" s="373"/>
      <c r="DZ52" s="373"/>
      <c r="EA52" s="373"/>
      <c r="EB52" s="373"/>
    </row>
    <row r="53" spans="1:132" s="6" customFormat="1" ht="15" customHeight="1">
      <c r="A53" s="376"/>
      <c r="B53" s="316"/>
      <c r="C53" s="316"/>
      <c r="D53" s="316"/>
      <c r="E53" s="316"/>
      <c r="F53" s="316"/>
      <c r="G53" s="316"/>
      <c r="H53" s="316"/>
      <c r="I53" s="316"/>
      <c r="J53" s="377"/>
      <c r="K53" s="13"/>
      <c r="L53" s="378" t="s">
        <v>44</v>
      </c>
      <c r="M53" s="378"/>
      <c r="N53" s="378"/>
      <c r="O53" s="378"/>
      <c r="P53" s="378"/>
      <c r="Q53" s="378"/>
      <c r="R53" s="378"/>
      <c r="S53" s="378"/>
      <c r="T53" s="378"/>
      <c r="U53" s="378"/>
      <c r="V53" s="378"/>
      <c r="W53" s="378"/>
      <c r="X53" s="378"/>
      <c r="Y53" s="378"/>
      <c r="Z53" s="378"/>
      <c r="AA53" s="378"/>
      <c r="AB53" s="378"/>
      <c r="AC53" s="378"/>
      <c r="AD53" s="378"/>
      <c r="AE53" s="378"/>
      <c r="AF53" s="378"/>
      <c r="AG53" s="378"/>
      <c r="AH53" s="378"/>
      <c r="AI53" s="378"/>
      <c r="AJ53" s="378"/>
      <c r="AK53" s="378"/>
      <c r="AL53" s="378"/>
      <c r="AM53" s="378"/>
      <c r="AN53" s="378"/>
      <c r="AO53" s="378"/>
      <c r="AP53" s="378"/>
      <c r="AQ53" s="378"/>
      <c r="AR53" s="378"/>
      <c r="AS53" s="378"/>
      <c r="AT53" s="378"/>
      <c r="AU53" s="378"/>
      <c r="AV53" s="378"/>
      <c r="AW53" s="378"/>
      <c r="AX53" s="378"/>
      <c r="AY53" s="376" t="s">
        <v>88</v>
      </c>
      <c r="AZ53" s="316"/>
      <c r="BA53" s="316"/>
      <c r="BB53" s="316"/>
      <c r="BC53" s="316"/>
      <c r="BD53" s="316"/>
      <c r="BE53" s="316"/>
      <c r="BF53" s="373"/>
      <c r="BG53" s="373"/>
      <c r="BH53" s="373"/>
      <c r="BI53" s="373"/>
      <c r="BJ53" s="373"/>
      <c r="BK53" s="373"/>
      <c r="BL53" s="373"/>
      <c r="BM53" s="373"/>
      <c r="BN53" s="373"/>
      <c r="BO53" s="373"/>
      <c r="BP53" s="373"/>
      <c r="BQ53" s="373"/>
      <c r="BR53" s="373"/>
      <c r="BS53" s="373"/>
      <c r="BT53" s="373"/>
      <c r="BU53" s="373"/>
      <c r="BV53" s="373"/>
      <c r="BW53" s="373"/>
      <c r="BX53" s="373"/>
      <c r="BY53" s="373"/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73"/>
      <c r="CV53" s="373"/>
      <c r="CW53" s="373"/>
      <c r="CX53" s="373"/>
      <c r="CY53" s="373"/>
      <c r="CZ53" s="373"/>
      <c r="DA53" s="373"/>
      <c r="DB53" s="373"/>
      <c r="DC53" s="373"/>
      <c r="DD53" s="373"/>
      <c r="DE53" s="373"/>
      <c r="DF53" s="373"/>
      <c r="DG53" s="373"/>
      <c r="DH53" s="373"/>
      <c r="DI53" s="373"/>
      <c r="DJ53" s="373"/>
      <c r="DK53" s="373"/>
      <c r="DL53" s="373"/>
      <c r="DM53" s="373"/>
      <c r="DN53" s="373"/>
      <c r="DO53" s="373"/>
      <c r="DP53" s="373"/>
      <c r="DQ53" s="373"/>
      <c r="DR53" s="373"/>
      <c r="DS53" s="373"/>
      <c r="DT53" s="373"/>
      <c r="DU53" s="373"/>
      <c r="DV53" s="373"/>
      <c r="DW53" s="373"/>
      <c r="DX53" s="373"/>
      <c r="DY53" s="373"/>
      <c r="DZ53" s="373"/>
      <c r="EA53" s="373"/>
      <c r="EB53" s="373"/>
    </row>
    <row r="54" spans="1:132" s="15" customFormat="1" ht="27.95" customHeight="1" thickBot="1">
      <c r="A54" s="382"/>
      <c r="B54" s="383"/>
      <c r="C54" s="383"/>
      <c r="D54" s="383"/>
      <c r="E54" s="383"/>
      <c r="F54" s="383"/>
      <c r="G54" s="383"/>
      <c r="H54" s="383"/>
      <c r="I54" s="383"/>
      <c r="J54" s="384"/>
      <c r="K54" s="14"/>
      <c r="L54" s="410" t="s">
        <v>45</v>
      </c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  <c r="Z54" s="410"/>
      <c r="AA54" s="410"/>
      <c r="AB54" s="410"/>
      <c r="AC54" s="410"/>
      <c r="AD54" s="410"/>
      <c r="AE54" s="410"/>
      <c r="AF54" s="410"/>
      <c r="AG54" s="410"/>
      <c r="AH54" s="410"/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1" t="s">
        <v>89</v>
      </c>
      <c r="AZ54" s="412"/>
      <c r="BA54" s="412"/>
      <c r="BB54" s="412"/>
      <c r="BC54" s="412"/>
      <c r="BD54" s="412"/>
      <c r="BE54" s="412"/>
      <c r="BF54" s="387">
        <f>BF41-BF61-BF68</f>
        <v>0</v>
      </c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>
        <f>BU41-BU61-BU68</f>
        <v>0</v>
      </c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>
        <f>CJ41-CJ61-CJ68</f>
        <v>0</v>
      </c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>
        <f>CY41-CY61-CY68</f>
        <v>0</v>
      </c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>
        <f>DN41-DN61-DN68</f>
        <v>0</v>
      </c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</row>
    <row r="55" spans="1:132" s="6" customFormat="1" ht="15" customHeight="1" thickBot="1">
      <c r="A55" s="388"/>
      <c r="B55" s="389"/>
      <c r="C55" s="389"/>
      <c r="D55" s="389"/>
      <c r="E55" s="389"/>
      <c r="F55" s="389"/>
      <c r="G55" s="389"/>
      <c r="H55" s="389"/>
      <c r="I55" s="389"/>
      <c r="J55" s="390"/>
      <c r="K55" s="19"/>
      <c r="L55" s="391" t="s">
        <v>46</v>
      </c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1"/>
      <c r="AO55" s="391"/>
      <c r="AP55" s="391"/>
      <c r="AQ55" s="391"/>
      <c r="AR55" s="391"/>
      <c r="AS55" s="391"/>
      <c r="AT55" s="391"/>
      <c r="AU55" s="391"/>
      <c r="AV55" s="391"/>
      <c r="AW55" s="391"/>
      <c r="AX55" s="391"/>
      <c r="AY55" s="392" t="s">
        <v>90</v>
      </c>
      <c r="AZ55" s="413"/>
      <c r="BA55" s="413"/>
      <c r="BB55" s="413"/>
      <c r="BC55" s="413"/>
      <c r="BD55" s="413"/>
      <c r="BE55" s="413"/>
      <c r="BF55" s="392">
        <f>SUM(BF47:BT54)</f>
        <v>0</v>
      </c>
      <c r="BG55" s="392"/>
      <c r="BH55" s="392"/>
      <c r="BI55" s="392"/>
      <c r="BJ55" s="392"/>
      <c r="BK55" s="392"/>
      <c r="BL55" s="392"/>
      <c r="BM55" s="392"/>
      <c r="BN55" s="392"/>
      <c r="BO55" s="392"/>
      <c r="BP55" s="392"/>
      <c r="BQ55" s="392"/>
      <c r="BR55" s="392"/>
      <c r="BS55" s="392"/>
      <c r="BT55" s="392"/>
      <c r="BU55" s="392">
        <f>SUM(BU47:CI54)</f>
        <v>0</v>
      </c>
      <c r="BV55" s="392"/>
      <c r="BW55" s="392"/>
      <c r="BX55" s="392"/>
      <c r="BY55" s="392"/>
      <c r="BZ55" s="392"/>
      <c r="CA55" s="392"/>
      <c r="CB55" s="392"/>
      <c r="CC55" s="392"/>
      <c r="CD55" s="392"/>
      <c r="CE55" s="392"/>
      <c r="CF55" s="392"/>
      <c r="CG55" s="392"/>
      <c r="CH55" s="392"/>
      <c r="CI55" s="392"/>
      <c r="CJ55" s="392">
        <f t="shared" ref="CJ55" si="18">SUM(CJ47:CX54)</f>
        <v>0</v>
      </c>
      <c r="CK55" s="392"/>
      <c r="CL55" s="392"/>
      <c r="CM55" s="392"/>
      <c r="CN55" s="392"/>
      <c r="CO55" s="392"/>
      <c r="CP55" s="392"/>
      <c r="CQ55" s="392"/>
      <c r="CR55" s="392"/>
      <c r="CS55" s="392"/>
      <c r="CT55" s="392"/>
      <c r="CU55" s="392"/>
      <c r="CV55" s="392"/>
      <c r="CW55" s="392"/>
      <c r="CX55" s="392"/>
      <c r="CY55" s="392">
        <f t="shared" ref="CY55" si="19">SUM(CY47:DM54)</f>
        <v>0</v>
      </c>
      <c r="CZ55" s="392"/>
      <c r="DA55" s="392"/>
      <c r="DB55" s="392"/>
      <c r="DC55" s="392"/>
      <c r="DD55" s="392"/>
      <c r="DE55" s="392"/>
      <c r="DF55" s="392"/>
      <c r="DG55" s="392"/>
      <c r="DH55" s="392"/>
      <c r="DI55" s="392"/>
      <c r="DJ55" s="392"/>
      <c r="DK55" s="392"/>
      <c r="DL55" s="392"/>
      <c r="DM55" s="392"/>
      <c r="DN55" s="392">
        <f t="shared" ref="DN55" si="20">SUM(DN47:EB54)</f>
        <v>0</v>
      </c>
      <c r="DO55" s="392"/>
      <c r="DP55" s="392"/>
      <c r="DQ55" s="392"/>
      <c r="DR55" s="392"/>
      <c r="DS55" s="392"/>
      <c r="DT55" s="392"/>
      <c r="DU55" s="392"/>
      <c r="DV55" s="392"/>
      <c r="DW55" s="392"/>
      <c r="DX55" s="392"/>
      <c r="DY55" s="392"/>
      <c r="DZ55" s="392"/>
      <c r="EA55" s="392"/>
      <c r="EB55" s="392"/>
    </row>
    <row r="56" spans="1:132" s="6" customFormat="1" ht="15" customHeight="1">
      <c r="A56" s="368"/>
      <c r="B56" s="369"/>
      <c r="C56" s="369"/>
      <c r="D56" s="369"/>
      <c r="E56" s="369"/>
      <c r="F56" s="369"/>
      <c r="G56" s="369"/>
      <c r="H56" s="369"/>
      <c r="I56" s="369"/>
      <c r="J56" s="370"/>
      <c r="K56" s="374" t="s">
        <v>47</v>
      </c>
      <c r="L56" s="375"/>
      <c r="M56" s="375"/>
      <c r="N56" s="375"/>
      <c r="O56" s="375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5"/>
      <c r="AA56" s="375"/>
      <c r="AB56" s="375"/>
      <c r="AC56" s="375"/>
      <c r="AD56" s="375"/>
      <c r="AE56" s="375"/>
      <c r="AF56" s="375"/>
      <c r="AG56" s="375"/>
      <c r="AH56" s="375"/>
      <c r="AI56" s="375"/>
      <c r="AJ56" s="375"/>
      <c r="AK56" s="375"/>
      <c r="AL56" s="375"/>
      <c r="AM56" s="375"/>
      <c r="AN56" s="375"/>
      <c r="AO56" s="375"/>
      <c r="AP56" s="375"/>
      <c r="AQ56" s="375"/>
      <c r="AR56" s="375"/>
      <c r="AS56" s="375"/>
      <c r="AT56" s="375"/>
      <c r="AU56" s="375"/>
      <c r="AV56" s="375"/>
      <c r="AW56" s="375"/>
      <c r="AX56" s="375"/>
      <c r="AY56" s="368" t="s">
        <v>91</v>
      </c>
      <c r="AZ56" s="369"/>
      <c r="BA56" s="369"/>
      <c r="BB56" s="369"/>
      <c r="BC56" s="369"/>
      <c r="BD56" s="369"/>
      <c r="BE56" s="369"/>
      <c r="BF56" s="393">
        <f>РасшифровкиДата1!Q250</f>
        <v>0</v>
      </c>
      <c r="BG56" s="393"/>
      <c r="BH56" s="393"/>
      <c r="BI56" s="393"/>
      <c r="BJ56" s="393"/>
      <c r="BK56" s="393"/>
      <c r="BL56" s="393"/>
      <c r="BM56" s="393"/>
      <c r="BN56" s="393"/>
      <c r="BO56" s="393"/>
      <c r="BP56" s="393"/>
      <c r="BQ56" s="393"/>
      <c r="BR56" s="393"/>
      <c r="BS56" s="393"/>
      <c r="BT56" s="393"/>
      <c r="BU56" s="393">
        <f>РасшифровкиДата2!Q250</f>
        <v>0</v>
      </c>
      <c r="BV56" s="393"/>
      <c r="BW56" s="393"/>
      <c r="BX56" s="393"/>
      <c r="BY56" s="393"/>
      <c r="BZ56" s="393"/>
      <c r="CA56" s="393"/>
      <c r="CB56" s="393"/>
      <c r="CC56" s="393"/>
      <c r="CD56" s="393"/>
      <c r="CE56" s="393"/>
      <c r="CF56" s="393"/>
      <c r="CG56" s="393"/>
      <c r="CH56" s="393"/>
      <c r="CI56" s="393"/>
      <c r="CJ56" s="393">
        <f>РасшифровкиДата3!Q250</f>
        <v>0</v>
      </c>
      <c r="CK56" s="393"/>
      <c r="CL56" s="393"/>
      <c r="CM56" s="393"/>
      <c r="CN56" s="393"/>
      <c r="CO56" s="393"/>
      <c r="CP56" s="393"/>
      <c r="CQ56" s="393"/>
      <c r="CR56" s="393"/>
      <c r="CS56" s="393"/>
      <c r="CT56" s="393"/>
      <c r="CU56" s="393"/>
      <c r="CV56" s="393"/>
      <c r="CW56" s="393"/>
      <c r="CX56" s="393"/>
      <c r="CY56" s="393">
        <f>РасшифровкиДата4!Q250</f>
        <v>0</v>
      </c>
      <c r="CZ56" s="393"/>
      <c r="DA56" s="393"/>
      <c r="DB56" s="393"/>
      <c r="DC56" s="393"/>
      <c r="DD56" s="393"/>
      <c r="DE56" s="393"/>
      <c r="DF56" s="393"/>
      <c r="DG56" s="393"/>
      <c r="DH56" s="393"/>
      <c r="DI56" s="393"/>
      <c r="DJ56" s="393"/>
      <c r="DK56" s="393"/>
      <c r="DL56" s="393"/>
      <c r="DM56" s="393"/>
      <c r="DN56" s="393">
        <f>РасшифровкиДата5!Q250</f>
        <v>0</v>
      </c>
      <c r="DO56" s="393"/>
      <c r="DP56" s="393"/>
      <c r="DQ56" s="393"/>
      <c r="DR56" s="393"/>
      <c r="DS56" s="393"/>
      <c r="DT56" s="393"/>
      <c r="DU56" s="393"/>
      <c r="DV56" s="393"/>
      <c r="DW56" s="393"/>
      <c r="DX56" s="393"/>
      <c r="DY56" s="393"/>
      <c r="DZ56" s="393"/>
      <c r="EA56" s="393"/>
      <c r="EB56" s="393"/>
    </row>
    <row r="57" spans="1:132" s="6" customFormat="1" ht="15" customHeight="1">
      <c r="A57" s="337"/>
      <c r="B57" s="333"/>
      <c r="C57" s="333"/>
      <c r="D57" s="333"/>
      <c r="E57" s="333"/>
      <c r="F57" s="333"/>
      <c r="G57" s="333"/>
      <c r="H57" s="333"/>
      <c r="I57" s="333"/>
      <c r="J57" s="334"/>
      <c r="K57" s="12"/>
      <c r="L57" s="328" t="s">
        <v>48</v>
      </c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28"/>
      <c r="AF57" s="328"/>
      <c r="AG57" s="328"/>
      <c r="AH57" s="328"/>
      <c r="AI57" s="328"/>
      <c r="AJ57" s="328"/>
      <c r="AK57" s="328"/>
      <c r="AL57" s="328"/>
      <c r="AM57" s="328"/>
      <c r="AN57" s="328"/>
      <c r="AO57" s="328"/>
      <c r="AP57" s="328"/>
      <c r="AQ57" s="328"/>
      <c r="AR57" s="328"/>
      <c r="AS57" s="328"/>
      <c r="AT57" s="328"/>
      <c r="AU57" s="328"/>
      <c r="AV57" s="328"/>
      <c r="AW57" s="328"/>
      <c r="AX57" s="328"/>
      <c r="AY57" s="337"/>
      <c r="AZ57" s="333"/>
      <c r="BA57" s="333"/>
      <c r="BB57" s="333"/>
      <c r="BC57" s="333"/>
      <c r="BD57" s="333"/>
      <c r="BE57" s="333"/>
      <c r="BF57" s="373"/>
      <c r="BG57" s="373"/>
      <c r="BH57" s="373"/>
      <c r="BI57" s="373"/>
      <c r="BJ57" s="373"/>
      <c r="BK57" s="373"/>
      <c r="BL57" s="373"/>
      <c r="BM57" s="373"/>
      <c r="BN57" s="373"/>
      <c r="BO57" s="373"/>
      <c r="BP57" s="373"/>
      <c r="BQ57" s="373"/>
      <c r="BR57" s="373"/>
      <c r="BS57" s="373"/>
      <c r="BT57" s="373"/>
      <c r="BU57" s="373"/>
      <c r="BV57" s="373"/>
      <c r="BW57" s="373"/>
      <c r="BX57" s="373"/>
      <c r="BY57" s="373"/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73"/>
      <c r="CV57" s="373"/>
      <c r="CW57" s="373"/>
      <c r="CX57" s="373"/>
      <c r="CY57" s="373"/>
      <c r="CZ57" s="373"/>
      <c r="DA57" s="373"/>
      <c r="DB57" s="373"/>
      <c r="DC57" s="373"/>
      <c r="DD57" s="373"/>
      <c r="DE57" s="373"/>
      <c r="DF57" s="373"/>
      <c r="DG57" s="373"/>
      <c r="DH57" s="373"/>
      <c r="DI57" s="373"/>
      <c r="DJ57" s="373"/>
      <c r="DK57" s="373"/>
      <c r="DL57" s="373"/>
      <c r="DM57" s="373"/>
      <c r="DN57" s="373"/>
      <c r="DO57" s="373"/>
      <c r="DP57" s="373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</row>
    <row r="58" spans="1:132" s="6" customFormat="1" ht="15" customHeight="1">
      <c r="A58" s="376"/>
      <c r="B58" s="316"/>
      <c r="C58" s="316"/>
      <c r="D58" s="316"/>
      <c r="E58" s="316"/>
      <c r="F58" s="316"/>
      <c r="G58" s="316"/>
      <c r="H58" s="316"/>
      <c r="I58" s="316"/>
      <c r="J58" s="377"/>
      <c r="K58" s="13"/>
      <c r="L58" s="378" t="s">
        <v>49</v>
      </c>
      <c r="M58" s="378"/>
      <c r="N58" s="378"/>
      <c r="O58" s="378"/>
      <c r="P58" s="378"/>
      <c r="Q58" s="378"/>
      <c r="R58" s="378"/>
      <c r="S58" s="378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378"/>
      <c r="AF58" s="378"/>
      <c r="AG58" s="378"/>
      <c r="AH58" s="378"/>
      <c r="AI58" s="378"/>
      <c r="AJ58" s="378"/>
      <c r="AK58" s="378"/>
      <c r="AL58" s="378"/>
      <c r="AM58" s="378"/>
      <c r="AN58" s="378"/>
      <c r="AO58" s="378"/>
      <c r="AP58" s="378"/>
      <c r="AQ58" s="378"/>
      <c r="AR58" s="378"/>
      <c r="AS58" s="378"/>
      <c r="AT58" s="378"/>
      <c r="AU58" s="378"/>
      <c r="AV58" s="378"/>
      <c r="AW58" s="378"/>
      <c r="AX58" s="378"/>
      <c r="AY58" s="376" t="s">
        <v>92</v>
      </c>
      <c r="AZ58" s="316"/>
      <c r="BA58" s="316"/>
      <c r="BB58" s="316"/>
      <c r="BC58" s="316"/>
      <c r="BD58" s="316"/>
      <c r="BE58" s="316"/>
      <c r="BF58" s="373"/>
      <c r="BG58" s="373"/>
      <c r="BH58" s="373"/>
      <c r="BI58" s="373"/>
      <c r="BJ58" s="373"/>
      <c r="BK58" s="373"/>
      <c r="BL58" s="373"/>
      <c r="BM58" s="373"/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73"/>
      <c r="CV58" s="373"/>
      <c r="CW58" s="373"/>
      <c r="CX58" s="373"/>
      <c r="CY58" s="373"/>
      <c r="CZ58" s="373"/>
      <c r="DA58" s="373"/>
      <c r="DB58" s="373"/>
      <c r="DC58" s="373"/>
      <c r="DD58" s="373"/>
      <c r="DE58" s="373"/>
      <c r="DF58" s="373"/>
      <c r="DG58" s="373"/>
      <c r="DH58" s="373"/>
      <c r="DI58" s="373"/>
      <c r="DJ58" s="373"/>
      <c r="DK58" s="373"/>
      <c r="DL58" s="373"/>
      <c r="DM58" s="373"/>
      <c r="DN58" s="373"/>
      <c r="DO58" s="373"/>
      <c r="DP58" s="373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</row>
    <row r="59" spans="1:132" s="6" customFormat="1" ht="15" customHeight="1">
      <c r="A59" s="376"/>
      <c r="B59" s="316"/>
      <c r="C59" s="316"/>
      <c r="D59" s="316"/>
      <c r="E59" s="316"/>
      <c r="F59" s="316"/>
      <c r="G59" s="316"/>
      <c r="H59" s="316"/>
      <c r="I59" s="316"/>
      <c r="J59" s="377"/>
      <c r="K59" s="13"/>
      <c r="L59" s="378" t="s">
        <v>109</v>
      </c>
      <c r="M59" s="378"/>
      <c r="N59" s="378"/>
      <c r="O59" s="378"/>
      <c r="P59" s="378"/>
      <c r="Q59" s="378"/>
      <c r="R59" s="378"/>
      <c r="S59" s="378"/>
      <c r="T59" s="378"/>
      <c r="U59" s="378"/>
      <c r="V59" s="378"/>
      <c r="W59" s="378"/>
      <c r="X59" s="378"/>
      <c r="Y59" s="378"/>
      <c r="Z59" s="378"/>
      <c r="AA59" s="378"/>
      <c r="AB59" s="378"/>
      <c r="AC59" s="378"/>
      <c r="AD59" s="378"/>
      <c r="AE59" s="378"/>
      <c r="AF59" s="378"/>
      <c r="AG59" s="378"/>
      <c r="AH59" s="378"/>
      <c r="AI59" s="378"/>
      <c r="AJ59" s="378"/>
      <c r="AK59" s="378"/>
      <c r="AL59" s="378"/>
      <c r="AM59" s="378"/>
      <c r="AN59" s="378"/>
      <c r="AO59" s="378"/>
      <c r="AP59" s="378"/>
      <c r="AQ59" s="378"/>
      <c r="AR59" s="378"/>
      <c r="AS59" s="378"/>
      <c r="AT59" s="378"/>
      <c r="AU59" s="378"/>
      <c r="AV59" s="378"/>
      <c r="AW59" s="378"/>
      <c r="AX59" s="378"/>
      <c r="AY59" s="376" t="s">
        <v>93</v>
      </c>
      <c r="AZ59" s="316"/>
      <c r="BA59" s="316"/>
      <c r="BB59" s="316"/>
      <c r="BC59" s="316"/>
      <c r="BD59" s="316"/>
      <c r="BE59" s="316"/>
      <c r="BF59" s="373"/>
      <c r="BG59" s="373"/>
      <c r="BH59" s="373"/>
      <c r="BI59" s="373"/>
      <c r="BJ59" s="373"/>
      <c r="BK59" s="373"/>
      <c r="BL59" s="373"/>
      <c r="BM59" s="373"/>
      <c r="BN59" s="373"/>
      <c r="BO59" s="373"/>
      <c r="BP59" s="373"/>
      <c r="BQ59" s="373"/>
      <c r="BR59" s="373"/>
      <c r="BS59" s="373"/>
      <c r="BT59" s="373"/>
      <c r="BU59" s="373"/>
      <c r="BV59" s="373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/>
      <c r="CZ59" s="373"/>
      <c r="DA59" s="373"/>
      <c r="DB59" s="373"/>
      <c r="DC59" s="373"/>
      <c r="DD59" s="373"/>
      <c r="DE59" s="373"/>
      <c r="DF59" s="373"/>
      <c r="DG59" s="373"/>
      <c r="DH59" s="373"/>
      <c r="DI59" s="373"/>
      <c r="DJ59" s="373"/>
      <c r="DK59" s="373"/>
      <c r="DL59" s="373"/>
      <c r="DM59" s="373"/>
      <c r="DN59" s="373"/>
      <c r="DO59" s="373"/>
      <c r="DP59" s="373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</row>
    <row r="60" spans="1:132" s="15" customFormat="1" ht="15" customHeight="1" thickBot="1">
      <c r="A60" s="382"/>
      <c r="B60" s="383"/>
      <c r="C60" s="383"/>
      <c r="D60" s="383"/>
      <c r="E60" s="383"/>
      <c r="F60" s="383"/>
      <c r="G60" s="383"/>
      <c r="H60" s="383"/>
      <c r="I60" s="383"/>
      <c r="J60" s="384"/>
      <c r="K60" s="14"/>
      <c r="L60" s="414" t="s">
        <v>50</v>
      </c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414"/>
      <c r="AM60" s="414"/>
      <c r="AN60" s="414"/>
      <c r="AO60" s="414"/>
      <c r="AP60" s="414"/>
      <c r="AQ60" s="414"/>
      <c r="AR60" s="414"/>
      <c r="AS60" s="414"/>
      <c r="AT60" s="414"/>
      <c r="AU60" s="414"/>
      <c r="AV60" s="414"/>
      <c r="AW60" s="414"/>
      <c r="AX60" s="414"/>
      <c r="AY60" s="386" t="s">
        <v>94</v>
      </c>
      <c r="AZ60" s="341"/>
      <c r="BA60" s="341"/>
      <c r="BB60" s="341"/>
      <c r="BC60" s="341"/>
      <c r="BD60" s="341"/>
      <c r="BE60" s="341"/>
      <c r="BF60" s="387"/>
      <c r="BG60" s="387"/>
      <c r="BH60" s="387"/>
      <c r="BI60" s="387"/>
      <c r="BJ60" s="387"/>
      <c r="BK60" s="387"/>
      <c r="BL60" s="387"/>
      <c r="BM60" s="387"/>
      <c r="BN60" s="387"/>
      <c r="BO60" s="387"/>
      <c r="BP60" s="387"/>
      <c r="BQ60" s="387"/>
      <c r="BR60" s="387"/>
      <c r="BS60" s="387"/>
      <c r="BT60" s="387"/>
      <c r="BU60" s="387"/>
      <c r="BV60" s="387"/>
      <c r="BW60" s="387"/>
      <c r="BX60" s="387"/>
      <c r="BY60" s="387"/>
      <c r="BZ60" s="387"/>
      <c r="CA60" s="387"/>
      <c r="CB60" s="387"/>
      <c r="CC60" s="387"/>
      <c r="CD60" s="387"/>
      <c r="CE60" s="387"/>
      <c r="CF60" s="387"/>
      <c r="CG60" s="387"/>
      <c r="CH60" s="387"/>
      <c r="CI60" s="387"/>
      <c r="CJ60" s="387"/>
      <c r="CK60" s="387"/>
      <c r="CL60" s="387"/>
      <c r="CM60" s="387"/>
      <c r="CN60" s="387"/>
      <c r="CO60" s="387"/>
      <c r="CP60" s="387"/>
      <c r="CQ60" s="387"/>
      <c r="CR60" s="387"/>
      <c r="CS60" s="387"/>
      <c r="CT60" s="387"/>
      <c r="CU60" s="387"/>
      <c r="CV60" s="387"/>
      <c r="CW60" s="387"/>
      <c r="CX60" s="387"/>
      <c r="CY60" s="387"/>
      <c r="CZ60" s="387"/>
      <c r="DA60" s="387"/>
      <c r="DB60" s="387"/>
      <c r="DC60" s="387"/>
      <c r="DD60" s="387"/>
      <c r="DE60" s="387"/>
      <c r="DF60" s="387"/>
      <c r="DG60" s="387"/>
      <c r="DH60" s="387"/>
      <c r="DI60" s="387"/>
      <c r="DJ60" s="387"/>
      <c r="DK60" s="387"/>
      <c r="DL60" s="387"/>
      <c r="DM60" s="387"/>
      <c r="DN60" s="387"/>
      <c r="DO60" s="387"/>
      <c r="DP60" s="387"/>
      <c r="DQ60" s="387"/>
      <c r="DR60" s="387"/>
      <c r="DS60" s="387"/>
      <c r="DT60" s="387"/>
      <c r="DU60" s="387"/>
      <c r="DV60" s="387"/>
      <c r="DW60" s="387"/>
      <c r="DX60" s="387"/>
      <c r="DY60" s="387"/>
      <c r="DZ60" s="387"/>
      <c r="EA60" s="387"/>
      <c r="EB60" s="387"/>
    </row>
    <row r="61" spans="1:132" s="6" customFormat="1" ht="15" customHeight="1" thickBot="1">
      <c r="A61" s="400"/>
      <c r="B61" s="401"/>
      <c r="C61" s="401"/>
      <c r="D61" s="401"/>
      <c r="E61" s="401"/>
      <c r="F61" s="401"/>
      <c r="G61" s="401"/>
      <c r="H61" s="401"/>
      <c r="I61" s="401"/>
      <c r="J61" s="415"/>
      <c r="K61" s="18"/>
      <c r="L61" s="416" t="s">
        <v>51</v>
      </c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416"/>
      <c r="AB61" s="416"/>
      <c r="AC61" s="416"/>
      <c r="AD61" s="416"/>
      <c r="AE61" s="416"/>
      <c r="AF61" s="416"/>
      <c r="AG61" s="416"/>
      <c r="AH61" s="416"/>
      <c r="AI61" s="416"/>
      <c r="AJ61" s="416"/>
      <c r="AK61" s="416"/>
      <c r="AL61" s="416"/>
      <c r="AM61" s="416"/>
      <c r="AN61" s="416"/>
      <c r="AO61" s="416"/>
      <c r="AP61" s="416"/>
      <c r="AQ61" s="416"/>
      <c r="AR61" s="416"/>
      <c r="AS61" s="416"/>
      <c r="AT61" s="416"/>
      <c r="AU61" s="416"/>
      <c r="AV61" s="416"/>
      <c r="AW61" s="416"/>
      <c r="AX61" s="416"/>
      <c r="AY61" s="400" t="s">
        <v>95</v>
      </c>
      <c r="AZ61" s="401"/>
      <c r="BA61" s="401"/>
      <c r="BB61" s="401"/>
      <c r="BC61" s="401"/>
      <c r="BD61" s="401"/>
      <c r="BE61" s="401"/>
      <c r="BF61" s="417">
        <f>SUM(BF56:BT60)</f>
        <v>0</v>
      </c>
      <c r="BG61" s="417"/>
      <c r="BH61" s="417"/>
      <c r="BI61" s="417"/>
      <c r="BJ61" s="417"/>
      <c r="BK61" s="417"/>
      <c r="BL61" s="417"/>
      <c r="BM61" s="417"/>
      <c r="BN61" s="417"/>
      <c r="BO61" s="417"/>
      <c r="BP61" s="417"/>
      <c r="BQ61" s="417"/>
      <c r="BR61" s="417"/>
      <c r="BS61" s="417"/>
      <c r="BT61" s="417"/>
      <c r="BU61" s="417">
        <f t="shared" ref="BU61" si="21">SUM(BU56:CI60)</f>
        <v>0</v>
      </c>
      <c r="BV61" s="417"/>
      <c r="BW61" s="417"/>
      <c r="BX61" s="417"/>
      <c r="BY61" s="417"/>
      <c r="BZ61" s="417"/>
      <c r="CA61" s="417"/>
      <c r="CB61" s="417"/>
      <c r="CC61" s="417"/>
      <c r="CD61" s="417"/>
      <c r="CE61" s="417"/>
      <c r="CF61" s="417"/>
      <c r="CG61" s="417"/>
      <c r="CH61" s="417"/>
      <c r="CI61" s="417"/>
      <c r="CJ61" s="417">
        <f t="shared" ref="CJ61" si="22">SUM(CJ56:CX60)</f>
        <v>0</v>
      </c>
      <c r="CK61" s="417"/>
      <c r="CL61" s="417"/>
      <c r="CM61" s="417"/>
      <c r="CN61" s="417"/>
      <c r="CO61" s="417"/>
      <c r="CP61" s="417"/>
      <c r="CQ61" s="417"/>
      <c r="CR61" s="417"/>
      <c r="CS61" s="417"/>
      <c r="CT61" s="417"/>
      <c r="CU61" s="417"/>
      <c r="CV61" s="417"/>
      <c r="CW61" s="417"/>
      <c r="CX61" s="417"/>
      <c r="CY61" s="417">
        <f>SUM(CY56:DM60)</f>
        <v>0</v>
      </c>
      <c r="CZ61" s="417"/>
      <c r="DA61" s="417"/>
      <c r="DB61" s="417"/>
      <c r="DC61" s="417"/>
      <c r="DD61" s="417"/>
      <c r="DE61" s="417"/>
      <c r="DF61" s="417"/>
      <c r="DG61" s="417"/>
      <c r="DH61" s="417"/>
      <c r="DI61" s="417"/>
      <c r="DJ61" s="417"/>
      <c r="DK61" s="417"/>
      <c r="DL61" s="417"/>
      <c r="DM61" s="417"/>
      <c r="DN61" s="417">
        <f t="shared" ref="DN61" si="23">SUM(DN56:EB60)</f>
        <v>0</v>
      </c>
      <c r="DO61" s="417"/>
      <c r="DP61" s="417"/>
      <c r="DQ61" s="417"/>
      <c r="DR61" s="417"/>
      <c r="DS61" s="417"/>
      <c r="DT61" s="417"/>
      <c r="DU61" s="417"/>
      <c r="DV61" s="417"/>
      <c r="DW61" s="417"/>
      <c r="DX61" s="417"/>
      <c r="DY61" s="417"/>
      <c r="DZ61" s="417"/>
      <c r="EA61" s="417"/>
      <c r="EB61" s="417"/>
    </row>
    <row r="62" spans="1:132" s="6" customFormat="1" ht="15" customHeight="1">
      <c r="A62" s="368"/>
      <c r="B62" s="369"/>
      <c r="C62" s="369"/>
      <c r="D62" s="369"/>
      <c r="E62" s="369"/>
      <c r="F62" s="369"/>
      <c r="G62" s="369"/>
      <c r="H62" s="369"/>
      <c r="I62" s="369"/>
      <c r="J62" s="370"/>
      <c r="K62" s="374" t="s">
        <v>52</v>
      </c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  <c r="AE62" s="375"/>
      <c r="AF62" s="375"/>
      <c r="AG62" s="375"/>
      <c r="AH62" s="375"/>
      <c r="AI62" s="375"/>
      <c r="AJ62" s="375"/>
      <c r="AK62" s="375"/>
      <c r="AL62" s="375"/>
      <c r="AM62" s="375"/>
      <c r="AN62" s="375"/>
      <c r="AO62" s="375"/>
      <c r="AP62" s="375"/>
      <c r="AQ62" s="375"/>
      <c r="AR62" s="375"/>
      <c r="AS62" s="375"/>
      <c r="AT62" s="375"/>
      <c r="AU62" s="375"/>
      <c r="AV62" s="375"/>
      <c r="AW62" s="375"/>
      <c r="AX62" s="375"/>
      <c r="AY62" s="368" t="s">
        <v>96</v>
      </c>
      <c r="AZ62" s="369"/>
      <c r="BA62" s="369"/>
      <c r="BB62" s="369"/>
      <c r="BC62" s="369"/>
      <c r="BD62" s="369"/>
      <c r="BE62" s="369"/>
      <c r="BF62" s="393">
        <f>РасшифровкиДата1!Q207</f>
        <v>0</v>
      </c>
      <c r="BG62" s="393"/>
      <c r="BH62" s="393"/>
      <c r="BI62" s="393"/>
      <c r="BJ62" s="393"/>
      <c r="BK62" s="393"/>
      <c r="BL62" s="393"/>
      <c r="BM62" s="393"/>
      <c r="BN62" s="393"/>
      <c r="BO62" s="393"/>
      <c r="BP62" s="393"/>
      <c r="BQ62" s="393"/>
      <c r="BR62" s="393"/>
      <c r="BS62" s="393"/>
      <c r="BT62" s="393"/>
      <c r="BU62" s="393">
        <f>РасшифровкиДата2!Q207</f>
        <v>0</v>
      </c>
      <c r="BV62" s="393"/>
      <c r="BW62" s="393"/>
      <c r="BX62" s="393"/>
      <c r="BY62" s="393"/>
      <c r="BZ62" s="393"/>
      <c r="CA62" s="393"/>
      <c r="CB62" s="393"/>
      <c r="CC62" s="393"/>
      <c r="CD62" s="393"/>
      <c r="CE62" s="393"/>
      <c r="CF62" s="393"/>
      <c r="CG62" s="393"/>
      <c r="CH62" s="393"/>
      <c r="CI62" s="393"/>
      <c r="CJ62" s="393">
        <f>РасшифровкиДата3!Q207</f>
        <v>0</v>
      </c>
      <c r="CK62" s="393"/>
      <c r="CL62" s="393"/>
      <c r="CM62" s="393"/>
      <c r="CN62" s="393"/>
      <c r="CO62" s="393"/>
      <c r="CP62" s="393"/>
      <c r="CQ62" s="393"/>
      <c r="CR62" s="393"/>
      <c r="CS62" s="393"/>
      <c r="CT62" s="393"/>
      <c r="CU62" s="393"/>
      <c r="CV62" s="393"/>
      <c r="CW62" s="393"/>
      <c r="CX62" s="393"/>
      <c r="CY62" s="393">
        <f>РасшифровкиДата4!Q207</f>
        <v>0</v>
      </c>
      <c r="CZ62" s="393"/>
      <c r="DA62" s="393"/>
      <c r="DB62" s="393"/>
      <c r="DC62" s="393"/>
      <c r="DD62" s="393"/>
      <c r="DE62" s="393"/>
      <c r="DF62" s="393"/>
      <c r="DG62" s="393"/>
      <c r="DH62" s="393"/>
      <c r="DI62" s="393"/>
      <c r="DJ62" s="393"/>
      <c r="DK62" s="393"/>
      <c r="DL62" s="393"/>
      <c r="DM62" s="393"/>
      <c r="DN62" s="393">
        <f>РасшифровкиДата5!Q207</f>
        <v>0</v>
      </c>
      <c r="DO62" s="393"/>
      <c r="DP62" s="393"/>
      <c r="DQ62" s="393"/>
      <c r="DR62" s="393"/>
      <c r="DS62" s="393"/>
      <c r="DT62" s="393"/>
      <c r="DU62" s="393"/>
      <c r="DV62" s="393"/>
      <c r="DW62" s="393"/>
      <c r="DX62" s="393"/>
      <c r="DY62" s="393"/>
      <c r="DZ62" s="393"/>
      <c r="EA62" s="393"/>
      <c r="EB62" s="393"/>
    </row>
    <row r="63" spans="1:132" s="6" customFormat="1" ht="15" customHeight="1">
      <c r="A63" s="337"/>
      <c r="B63" s="333"/>
      <c r="C63" s="333"/>
      <c r="D63" s="333"/>
      <c r="E63" s="333"/>
      <c r="F63" s="333"/>
      <c r="G63" s="333"/>
      <c r="H63" s="333"/>
      <c r="I63" s="333"/>
      <c r="J63" s="334"/>
      <c r="K63" s="12"/>
      <c r="L63" s="328" t="s">
        <v>48</v>
      </c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  <c r="AB63" s="328"/>
      <c r="AC63" s="328"/>
      <c r="AD63" s="328"/>
      <c r="AE63" s="328"/>
      <c r="AF63" s="328"/>
      <c r="AG63" s="328"/>
      <c r="AH63" s="328"/>
      <c r="AI63" s="328"/>
      <c r="AJ63" s="328"/>
      <c r="AK63" s="328"/>
      <c r="AL63" s="328"/>
      <c r="AM63" s="328"/>
      <c r="AN63" s="328"/>
      <c r="AO63" s="328"/>
      <c r="AP63" s="328"/>
      <c r="AQ63" s="328"/>
      <c r="AR63" s="328"/>
      <c r="AS63" s="328"/>
      <c r="AT63" s="328"/>
      <c r="AU63" s="328"/>
      <c r="AV63" s="328"/>
      <c r="AW63" s="328"/>
      <c r="AX63" s="328"/>
      <c r="AY63" s="337"/>
      <c r="AZ63" s="333"/>
      <c r="BA63" s="333"/>
      <c r="BB63" s="333"/>
      <c r="BC63" s="333"/>
      <c r="BD63" s="333"/>
      <c r="BE63" s="333"/>
      <c r="BF63" s="373"/>
      <c r="BG63" s="373"/>
      <c r="BH63" s="373"/>
      <c r="BI63" s="373"/>
      <c r="BJ63" s="373"/>
      <c r="BK63" s="373"/>
      <c r="BL63" s="373"/>
      <c r="BM63" s="373"/>
      <c r="BN63" s="373"/>
      <c r="BO63" s="373"/>
      <c r="BP63" s="373"/>
      <c r="BQ63" s="373"/>
      <c r="BR63" s="373"/>
      <c r="BS63" s="373"/>
      <c r="BT63" s="373"/>
      <c r="BU63" s="373"/>
      <c r="BV63" s="373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</row>
    <row r="64" spans="1:132" s="6" customFormat="1" ht="15" customHeight="1">
      <c r="A64" s="376"/>
      <c r="B64" s="316"/>
      <c r="C64" s="316"/>
      <c r="D64" s="316"/>
      <c r="E64" s="316"/>
      <c r="F64" s="316"/>
      <c r="G64" s="316"/>
      <c r="H64" s="316"/>
      <c r="I64" s="316"/>
      <c r="J64" s="377"/>
      <c r="K64" s="13"/>
      <c r="L64" s="378" t="s">
        <v>53</v>
      </c>
      <c r="M64" s="378"/>
      <c r="N64" s="378"/>
      <c r="O64" s="378"/>
      <c r="P64" s="378"/>
      <c r="Q64" s="378"/>
      <c r="R64" s="378"/>
      <c r="S64" s="378"/>
      <c r="T64" s="378"/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378"/>
      <c r="AH64" s="378"/>
      <c r="AI64" s="378"/>
      <c r="AJ64" s="378"/>
      <c r="AK64" s="378"/>
      <c r="AL64" s="378"/>
      <c r="AM64" s="378"/>
      <c r="AN64" s="378"/>
      <c r="AO64" s="378"/>
      <c r="AP64" s="378"/>
      <c r="AQ64" s="378"/>
      <c r="AR64" s="378"/>
      <c r="AS64" s="378"/>
      <c r="AT64" s="378"/>
      <c r="AU64" s="378"/>
      <c r="AV64" s="378"/>
      <c r="AW64" s="378"/>
      <c r="AX64" s="378"/>
      <c r="AY64" s="376" t="s">
        <v>97</v>
      </c>
      <c r="AZ64" s="316"/>
      <c r="BA64" s="316"/>
      <c r="BB64" s="316"/>
      <c r="BC64" s="316"/>
      <c r="BD64" s="316"/>
      <c r="BE64" s="316"/>
      <c r="BF64" s="373">
        <f>РасшифровкиДата1!P164+РасшифровкиДата1!Q253+РасшифровкиДата1!Q254</f>
        <v>0</v>
      </c>
      <c r="BG64" s="373"/>
      <c r="BH64" s="373"/>
      <c r="BI64" s="373"/>
      <c r="BJ64" s="373"/>
      <c r="BK64" s="373"/>
      <c r="BL64" s="373"/>
      <c r="BM64" s="373"/>
      <c r="BN64" s="373"/>
      <c r="BO64" s="373"/>
      <c r="BP64" s="373"/>
      <c r="BQ64" s="373"/>
      <c r="BR64" s="373"/>
      <c r="BS64" s="373"/>
      <c r="BT64" s="373"/>
      <c r="BU64" s="373">
        <f>РасшифровкиДата2!P164+РасшифровкиДата2!Q253+РасшифровкиДата2!Q254</f>
        <v>0</v>
      </c>
      <c r="BV64" s="373"/>
      <c r="BW64" s="373"/>
      <c r="BX64" s="373"/>
      <c r="BY64" s="373"/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>
        <f>РасшифровкиДата3!P164+РасшифровкиДата3!Q253+РасшифровкиДата3!Q254</f>
        <v>0</v>
      </c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73"/>
      <c r="CV64" s="373"/>
      <c r="CW64" s="373"/>
      <c r="CX64" s="373"/>
      <c r="CY64" s="373">
        <f>РасшифровкиДата4!P164+РасшифровкиДата4!Q253+РасшифровкиДата4!Q254</f>
        <v>0</v>
      </c>
      <c r="CZ64" s="373"/>
      <c r="DA64" s="373"/>
      <c r="DB64" s="373"/>
      <c r="DC64" s="373"/>
      <c r="DD64" s="373"/>
      <c r="DE64" s="373"/>
      <c r="DF64" s="373"/>
      <c r="DG64" s="373"/>
      <c r="DH64" s="373"/>
      <c r="DI64" s="373"/>
      <c r="DJ64" s="373"/>
      <c r="DK64" s="373"/>
      <c r="DL64" s="373"/>
      <c r="DM64" s="373"/>
      <c r="DN64" s="373">
        <f>РасшифровкиДата5!P164+РасшифровкиДата5!Q253+РасшифровкиДата5!Q254</f>
        <v>0</v>
      </c>
      <c r="DO64" s="373"/>
      <c r="DP64" s="373"/>
      <c r="DQ64" s="373"/>
      <c r="DR64" s="373"/>
      <c r="DS64" s="373"/>
      <c r="DT64" s="373"/>
      <c r="DU64" s="373"/>
      <c r="DV64" s="373"/>
      <c r="DW64" s="373"/>
      <c r="DX64" s="373"/>
      <c r="DY64" s="373"/>
      <c r="DZ64" s="373"/>
      <c r="EA64" s="373"/>
      <c r="EB64" s="373"/>
    </row>
    <row r="65" spans="1:132" s="6" customFormat="1" ht="15" customHeight="1">
      <c r="A65" s="376"/>
      <c r="B65" s="316"/>
      <c r="C65" s="316"/>
      <c r="D65" s="316"/>
      <c r="E65" s="316"/>
      <c r="F65" s="316"/>
      <c r="G65" s="316"/>
      <c r="H65" s="316"/>
      <c r="I65" s="316"/>
      <c r="J65" s="377"/>
      <c r="K65" s="13"/>
      <c r="L65" s="378" t="s">
        <v>54</v>
      </c>
      <c r="M65" s="378"/>
      <c r="N65" s="378"/>
      <c r="O65" s="378"/>
      <c r="P65" s="378"/>
      <c r="Q65" s="378"/>
      <c r="R65" s="378"/>
      <c r="S65" s="378"/>
      <c r="T65" s="378"/>
      <c r="U65" s="378"/>
      <c r="V65" s="378"/>
      <c r="W65" s="378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6" t="s">
        <v>98</v>
      </c>
      <c r="AZ65" s="316"/>
      <c r="BA65" s="316"/>
      <c r="BB65" s="316"/>
      <c r="BC65" s="316"/>
      <c r="BD65" s="316"/>
      <c r="BE65" s="316"/>
      <c r="BF65" s="373"/>
      <c r="BG65" s="373"/>
      <c r="BH65" s="373"/>
      <c r="BI65" s="373"/>
      <c r="BJ65" s="373"/>
      <c r="BK65" s="373"/>
      <c r="BL65" s="373"/>
      <c r="BM65" s="373"/>
      <c r="BN65" s="373"/>
      <c r="BO65" s="373"/>
      <c r="BP65" s="373"/>
      <c r="BQ65" s="373"/>
      <c r="BR65" s="373"/>
      <c r="BS65" s="373"/>
      <c r="BT65" s="373"/>
      <c r="BU65" s="373"/>
      <c r="BV65" s="373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/>
      <c r="CZ65" s="373"/>
      <c r="DA65" s="373"/>
      <c r="DB65" s="373"/>
      <c r="DC65" s="373"/>
      <c r="DD65" s="373"/>
      <c r="DE65" s="373"/>
      <c r="DF65" s="373"/>
      <c r="DG65" s="373"/>
      <c r="DH65" s="373"/>
      <c r="DI65" s="373"/>
      <c r="DJ65" s="373"/>
      <c r="DK65" s="373"/>
      <c r="DL65" s="373"/>
      <c r="DM65" s="373"/>
      <c r="DN65" s="373"/>
      <c r="DO65" s="373"/>
      <c r="DP65" s="373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</row>
    <row r="66" spans="1:132" s="6" customFormat="1" ht="15" customHeight="1">
      <c r="A66" s="376"/>
      <c r="B66" s="316"/>
      <c r="C66" s="316"/>
      <c r="D66" s="316"/>
      <c r="E66" s="316"/>
      <c r="F66" s="316"/>
      <c r="G66" s="316"/>
      <c r="H66" s="316"/>
      <c r="I66" s="316"/>
      <c r="J66" s="377"/>
      <c r="K66" s="13"/>
      <c r="L66" s="378" t="s">
        <v>109</v>
      </c>
      <c r="M66" s="378"/>
      <c r="N66" s="378"/>
      <c r="O66" s="378"/>
      <c r="P66" s="378"/>
      <c r="Q66" s="378"/>
      <c r="R66" s="378"/>
      <c r="S66" s="378"/>
      <c r="T66" s="378"/>
      <c r="U66" s="378"/>
      <c r="V66" s="378"/>
      <c r="W66" s="378"/>
      <c r="X66" s="378"/>
      <c r="Y66" s="378"/>
      <c r="Z66" s="378"/>
      <c r="AA66" s="378"/>
      <c r="AB66" s="378"/>
      <c r="AC66" s="378"/>
      <c r="AD66" s="378"/>
      <c r="AE66" s="378"/>
      <c r="AF66" s="378"/>
      <c r="AG66" s="378"/>
      <c r="AH66" s="378"/>
      <c r="AI66" s="378"/>
      <c r="AJ66" s="378"/>
      <c r="AK66" s="378"/>
      <c r="AL66" s="378"/>
      <c r="AM66" s="378"/>
      <c r="AN66" s="378"/>
      <c r="AO66" s="378"/>
      <c r="AP66" s="378"/>
      <c r="AQ66" s="378"/>
      <c r="AR66" s="378"/>
      <c r="AS66" s="378"/>
      <c r="AT66" s="378"/>
      <c r="AU66" s="378"/>
      <c r="AV66" s="378"/>
      <c r="AW66" s="378"/>
      <c r="AX66" s="378"/>
      <c r="AY66" s="376" t="s">
        <v>99</v>
      </c>
      <c r="AZ66" s="316"/>
      <c r="BA66" s="316"/>
      <c r="BB66" s="316"/>
      <c r="BC66" s="316"/>
      <c r="BD66" s="316"/>
      <c r="BE66" s="316"/>
      <c r="BF66" s="373"/>
      <c r="BG66" s="373"/>
      <c r="BH66" s="373"/>
      <c r="BI66" s="373"/>
      <c r="BJ66" s="373"/>
      <c r="BK66" s="373"/>
      <c r="BL66" s="373"/>
      <c r="BM66" s="373"/>
      <c r="BN66" s="373"/>
      <c r="BO66" s="373"/>
      <c r="BP66" s="373"/>
      <c r="BQ66" s="373"/>
      <c r="BR66" s="373"/>
      <c r="BS66" s="373"/>
      <c r="BT66" s="373"/>
      <c r="BU66" s="373"/>
      <c r="BV66" s="373"/>
      <c r="BW66" s="373"/>
      <c r="BX66" s="373"/>
      <c r="BY66" s="373"/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73"/>
      <c r="CV66" s="373"/>
      <c r="CW66" s="373"/>
      <c r="CX66" s="373"/>
      <c r="CY66" s="373"/>
      <c r="CZ66" s="373"/>
      <c r="DA66" s="373"/>
      <c r="DB66" s="373"/>
      <c r="DC66" s="373"/>
      <c r="DD66" s="373"/>
      <c r="DE66" s="373"/>
      <c r="DF66" s="373"/>
      <c r="DG66" s="373"/>
      <c r="DH66" s="373"/>
      <c r="DI66" s="373"/>
      <c r="DJ66" s="373"/>
      <c r="DK66" s="373"/>
      <c r="DL66" s="373"/>
      <c r="DM66" s="373"/>
      <c r="DN66" s="373"/>
      <c r="DO66" s="373"/>
      <c r="DP66" s="373"/>
      <c r="DQ66" s="373"/>
      <c r="DR66" s="373"/>
      <c r="DS66" s="373"/>
      <c r="DT66" s="373"/>
      <c r="DU66" s="373"/>
      <c r="DV66" s="373"/>
      <c r="DW66" s="373"/>
      <c r="DX66" s="373"/>
      <c r="DY66" s="373"/>
      <c r="DZ66" s="373"/>
      <c r="EA66" s="373"/>
      <c r="EB66" s="373"/>
    </row>
    <row r="67" spans="1:132" s="15" customFormat="1" ht="15" customHeight="1" thickBot="1">
      <c r="A67" s="382"/>
      <c r="B67" s="383"/>
      <c r="C67" s="383"/>
      <c r="D67" s="383"/>
      <c r="E67" s="383"/>
      <c r="F67" s="383"/>
      <c r="G67" s="383"/>
      <c r="H67" s="383"/>
      <c r="I67" s="383"/>
      <c r="J67" s="384"/>
      <c r="K67" s="14"/>
      <c r="L67" s="414" t="s">
        <v>50</v>
      </c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4"/>
      <c r="AD67" s="414"/>
      <c r="AE67" s="414"/>
      <c r="AF67" s="414"/>
      <c r="AG67" s="414"/>
      <c r="AH67" s="414"/>
      <c r="AI67" s="414"/>
      <c r="AJ67" s="414"/>
      <c r="AK67" s="414"/>
      <c r="AL67" s="414"/>
      <c r="AM67" s="414"/>
      <c r="AN67" s="414"/>
      <c r="AO67" s="414"/>
      <c r="AP67" s="414"/>
      <c r="AQ67" s="414"/>
      <c r="AR67" s="414"/>
      <c r="AS67" s="414"/>
      <c r="AT67" s="414"/>
      <c r="AU67" s="414"/>
      <c r="AV67" s="414"/>
      <c r="AW67" s="414"/>
      <c r="AX67" s="414"/>
      <c r="AY67" s="386" t="s">
        <v>100</v>
      </c>
      <c r="AZ67" s="341"/>
      <c r="BA67" s="341"/>
      <c r="BB67" s="341"/>
      <c r="BC67" s="341"/>
      <c r="BD67" s="341"/>
      <c r="BE67" s="341"/>
      <c r="BF67" s="387"/>
      <c r="BG67" s="387"/>
      <c r="BH67" s="387"/>
      <c r="BI67" s="387"/>
      <c r="BJ67" s="387"/>
      <c r="BK67" s="387"/>
      <c r="BL67" s="387"/>
      <c r="BM67" s="387"/>
      <c r="BN67" s="387"/>
      <c r="BO67" s="387"/>
      <c r="BP67" s="387"/>
      <c r="BQ67" s="387"/>
      <c r="BR67" s="387"/>
      <c r="BS67" s="387"/>
      <c r="BT67" s="387"/>
      <c r="BU67" s="387"/>
      <c r="BV67" s="387"/>
      <c r="BW67" s="387"/>
      <c r="BX67" s="387"/>
      <c r="BY67" s="387"/>
      <c r="BZ67" s="387"/>
      <c r="CA67" s="387"/>
      <c r="CB67" s="387"/>
      <c r="CC67" s="387"/>
      <c r="CD67" s="387"/>
      <c r="CE67" s="387"/>
      <c r="CF67" s="387"/>
      <c r="CG67" s="387"/>
      <c r="CH67" s="387"/>
      <c r="CI67" s="387"/>
      <c r="CJ67" s="387"/>
      <c r="CK67" s="387"/>
      <c r="CL67" s="387"/>
      <c r="CM67" s="387"/>
      <c r="CN67" s="387"/>
      <c r="CO67" s="387"/>
      <c r="CP67" s="387"/>
      <c r="CQ67" s="387"/>
      <c r="CR67" s="387"/>
      <c r="CS67" s="387"/>
      <c r="CT67" s="387"/>
      <c r="CU67" s="387"/>
      <c r="CV67" s="387"/>
      <c r="CW67" s="387"/>
      <c r="CX67" s="387"/>
      <c r="CY67" s="387"/>
      <c r="CZ67" s="387"/>
      <c r="DA67" s="387"/>
      <c r="DB67" s="387"/>
      <c r="DC67" s="387"/>
      <c r="DD67" s="387"/>
      <c r="DE67" s="387"/>
      <c r="DF67" s="387"/>
      <c r="DG67" s="387"/>
      <c r="DH67" s="387"/>
      <c r="DI67" s="387"/>
      <c r="DJ67" s="387"/>
      <c r="DK67" s="387"/>
      <c r="DL67" s="387"/>
      <c r="DM67" s="387"/>
      <c r="DN67" s="387"/>
      <c r="DO67" s="387"/>
      <c r="DP67" s="387"/>
      <c r="DQ67" s="387"/>
      <c r="DR67" s="387"/>
      <c r="DS67" s="387"/>
      <c r="DT67" s="387"/>
      <c r="DU67" s="387"/>
      <c r="DV67" s="387"/>
      <c r="DW67" s="387"/>
      <c r="DX67" s="387"/>
      <c r="DY67" s="387"/>
      <c r="DZ67" s="387"/>
      <c r="EA67" s="387"/>
      <c r="EB67" s="387"/>
    </row>
    <row r="68" spans="1:132" s="15" customFormat="1" ht="15" customHeight="1" thickBot="1">
      <c r="A68" s="396"/>
      <c r="B68" s="397"/>
      <c r="C68" s="397"/>
      <c r="D68" s="397"/>
      <c r="E68" s="397"/>
      <c r="F68" s="397"/>
      <c r="G68" s="397"/>
      <c r="H68" s="397"/>
      <c r="I68" s="397"/>
      <c r="J68" s="398"/>
      <c r="K68" s="17"/>
      <c r="L68" s="418" t="s">
        <v>55</v>
      </c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18"/>
      <c r="AP68" s="418"/>
      <c r="AQ68" s="418"/>
      <c r="AR68" s="418"/>
      <c r="AS68" s="418"/>
      <c r="AT68" s="418"/>
      <c r="AU68" s="418"/>
      <c r="AV68" s="418"/>
      <c r="AW68" s="418"/>
      <c r="AX68" s="418"/>
      <c r="AY68" s="400" t="s">
        <v>101</v>
      </c>
      <c r="AZ68" s="401"/>
      <c r="BA68" s="401"/>
      <c r="BB68" s="401"/>
      <c r="BC68" s="401"/>
      <c r="BD68" s="401"/>
      <c r="BE68" s="401"/>
      <c r="BF68" s="402">
        <f>SUM(BF62:BT67)</f>
        <v>0</v>
      </c>
      <c r="BG68" s="402"/>
      <c r="BH68" s="402"/>
      <c r="BI68" s="402"/>
      <c r="BJ68" s="402"/>
      <c r="BK68" s="402"/>
      <c r="BL68" s="402"/>
      <c r="BM68" s="402"/>
      <c r="BN68" s="402"/>
      <c r="BO68" s="402"/>
      <c r="BP68" s="402"/>
      <c r="BQ68" s="402"/>
      <c r="BR68" s="402"/>
      <c r="BS68" s="402"/>
      <c r="BT68" s="402"/>
      <c r="BU68" s="402">
        <f t="shared" ref="BU68" si="24">SUM(BU62:CI67)</f>
        <v>0</v>
      </c>
      <c r="BV68" s="402"/>
      <c r="BW68" s="402"/>
      <c r="BX68" s="402"/>
      <c r="BY68" s="402"/>
      <c r="BZ68" s="402"/>
      <c r="CA68" s="402"/>
      <c r="CB68" s="402"/>
      <c r="CC68" s="402"/>
      <c r="CD68" s="402"/>
      <c r="CE68" s="402"/>
      <c r="CF68" s="402"/>
      <c r="CG68" s="402"/>
      <c r="CH68" s="402"/>
      <c r="CI68" s="402"/>
      <c r="CJ68" s="402">
        <f t="shared" ref="CJ68" si="25">SUM(CJ62:CX67)</f>
        <v>0</v>
      </c>
      <c r="CK68" s="402"/>
      <c r="CL68" s="402"/>
      <c r="CM68" s="402"/>
      <c r="CN68" s="402"/>
      <c r="CO68" s="402"/>
      <c r="CP68" s="402"/>
      <c r="CQ68" s="402"/>
      <c r="CR68" s="402"/>
      <c r="CS68" s="402"/>
      <c r="CT68" s="402"/>
      <c r="CU68" s="402"/>
      <c r="CV68" s="402"/>
      <c r="CW68" s="402"/>
      <c r="CX68" s="402"/>
      <c r="CY68" s="402">
        <f t="shared" ref="CY68" si="26">SUM(CY62:DM67)</f>
        <v>0</v>
      </c>
      <c r="CZ68" s="402"/>
      <c r="DA68" s="402"/>
      <c r="DB68" s="402"/>
      <c r="DC68" s="402"/>
      <c r="DD68" s="402"/>
      <c r="DE68" s="402"/>
      <c r="DF68" s="402"/>
      <c r="DG68" s="402"/>
      <c r="DH68" s="402"/>
      <c r="DI68" s="402"/>
      <c r="DJ68" s="402"/>
      <c r="DK68" s="402"/>
      <c r="DL68" s="402"/>
      <c r="DM68" s="402"/>
      <c r="DN68" s="402">
        <f>SUM(DN62:EB67)</f>
        <v>0</v>
      </c>
      <c r="DO68" s="402"/>
      <c r="DP68" s="402"/>
      <c r="DQ68" s="402"/>
      <c r="DR68" s="402"/>
      <c r="DS68" s="402"/>
      <c r="DT68" s="402"/>
      <c r="DU68" s="402"/>
      <c r="DV68" s="402"/>
      <c r="DW68" s="402"/>
      <c r="DX68" s="402"/>
      <c r="DY68" s="402"/>
      <c r="DZ68" s="402"/>
      <c r="EA68" s="402"/>
      <c r="EB68" s="402"/>
    </row>
    <row r="69" spans="1:132" s="6" customFormat="1" ht="15" customHeight="1" thickBot="1">
      <c r="A69" s="403"/>
      <c r="B69" s="404"/>
      <c r="C69" s="404"/>
      <c r="D69" s="404"/>
      <c r="E69" s="404"/>
      <c r="F69" s="404"/>
      <c r="G69" s="404"/>
      <c r="H69" s="404"/>
      <c r="I69" s="404"/>
      <c r="J69" s="405"/>
      <c r="K69" s="18"/>
      <c r="L69" s="406" t="s">
        <v>38</v>
      </c>
      <c r="M69" s="406"/>
      <c r="N69" s="406"/>
      <c r="O69" s="406"/>
      <c r="P69" s="406"/>
      <c r="Q69" s="406"/>
      <c r="R69" s="406"/>
      <c r="S69" s="406"/>
      <c r="T69" s="406"/>
      <c r="U69" s="406"/>
      <c r="V69" s="406"/>
      <c r="W69" s="406"/>
      <c r="X69" s="406"/>
      <c r="Y69" s="406"/>
      <c r="Z69" s="406"/>
      <c r="AA69" s="406"/>
      <c r="AB69" s="406"/>
      <c r="AC69" s="406"/>
      <c r="AD69" s="406"/>
      <c r="AE69" s="406"/>
      <c r="AF69" s="406"/>
      <c r="AG69" s="406"/>
      <c r="AH69" s="406"/>
      <c r="AI69" s="406"/>
      <c r="AJ69" s="406"/>
      <c r="AK69" s="406"/>
      <c r="AL69" s="406"/>
      <c r="AM69" s="406"/>
      <c r="AN69" s="406"/>
      <c r="AO69" s="406"/>
      <c r="AP69" s="406"/>
      <c r="AQ69" s="406"/>
      <c r="AR69" s="406"/>
      <c r="AS69" s="406"/>
      <c r="AT69" s="406"/>
      <c r="AU69" s="406"/>
      <c r="AV69" s="406"/>
      <c r="AW69" s="406"/>
      <c r="AX69" s="406"/>
      <c r="AY69" s="400" t="s">
        <v>102</v>
      </c>
      <c r="AZ69" s="401"/>
      <c r="BA69" s="401"/>
      <c r="BB69" s="401"/>
      <c r="BC69" s="401"/>
      <c r="BD69" s="401"/>
      <c r="BE69" s="401"/>
      <c r="BF69" s="407">
        <f>SUM(BF55,BF61,BF68)</f>
        <v>0</v>
      </c>
      <c r="BG69" s="407"/>
      <c r="BH69" s="407"/>
      <c r="BI69" s="407"/>
      <c r="BJ69" s="407"/>
      <c r="BK69" s="407"/>
      <c r="BL69" s="407"/>
      <c r="BM69" s="407"/>
      <c r="BN69" s="407"/>
      <c r="BO69" s="407"/>
      <c r="BP69" s="407"/>
      <c r="BQ69" s="407"/>
      <c r="BR69" s="407"/>
      <c r="BS69" s="407"/>
      <c r="BT69" s="407"/>
      <c r="BU69" s="407">
        <f t="shared" ref="BU69" si="27">SUM(BU55,BU61,BU68)</f>
        <v>0</v>
      </c>
      <c r="BV69" s="407"/>
      <c r="BW69" s="407"/>
      <c r="BX69" s="407"/>
      <c r="BY69" s="407"/>
      <c r="BZ69" s="407"/>
      <c r="CA69" s="407"/>
      <c r="CB69" s="407"/>
      <c r="CC69" s="407"/>
      <c r="CD69" s="407"/>
      <c r="CE69" s="407"/>
      <c r="CF69" s="407"/>
      <c r="CG69" s="407"/>
      <c r="CH69" s="407"/>
      <c r="CI69" s="407"/>
      <c r="CJ69" s="407">
        <f t="shared" ref="CJ69" si="28">SUM(CJ55,CJ61,CJ68)</f>
        <v>0</v>
      </c>
      <c r="CK69" s="407"/>
      <c r="CL69" s="407"/>
      <c r="CM69" s="407"/>
      <c r="CN69" s="407"/>
      <c r="CO69" s="407"/>
      <c r="CP69" s="407"/>
      <c r="CQ69" s="407"/>
      <c r="CR69" s="407"/>
      <c r="CS69" s="407"/>
      <c r="CT69" s="407"/>
      <c r="CU69" s="407"/>
      <c r="CV69" s="407"/>
      <c r="CW69" s="407"/>
      <c r="CX69" s="407"/>
      <c r="CY69" s="407">
        <f t="shared" ref="CY69" si="29">SUM(CY55,CY61,CY68)</f>
        <v>0</v>
      </c>
      <c r="CZ69" s="407"/>
      <c r="DA69" s="407"/>
      <c r="DB69" s="407"/>
      <c r="DC69" s="407"/>
      <c r="DD69" s="407"/>
      <c r="DE69" s="407"/>
      <c r="DF69" s="407"/>
      <c r="DG69" s="407"/>
      <c r="DH69" s="407"/>
      <c r="DI69" s="407"/>
      <c r="DJ69" s="407"/>
      <c r="DK69" s="407"/>
      <c r="DL69" s="407"/>
      <c r="DM69" s="407"/>
      <c r="DN69" s="407">
        <f t="shared" ref="DN69" si="30">SUM(DN55,DN61,DN68)</f>
        <v>0</v>
      </c>
      <c r="DO69" s="407"/>
      <c r="DP69" s="407"/>
      <c r="DQ69" s="407"/>
      <c r="DR69" s="407"/>
      <c r="DS69" s="407"/>
      <c r="DT69" s="407"/>
      <c r="DU69" s="407"/>
      <c r="DV69" s="407"/>
      <c r="DW69" s="407"/>
      <c r="DX69" s="407"/>
      <c r="DY69" s="407"/>
      <c r="DZ69" s="407"/>
      <c r="EA69" s="407"/>
      <c r="EB69" s="407"/>
    </row>
    <row r="70" spans="1:132"/>
    <row r="71" spans="1:132" s="6" customFormat="1" ht="12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</row>
    <row r="72" spans="1:132" s="6" customFormat="1" ht="12">
      <c r="A72" s="58" t="s">
        <v>56</v>
      </c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58"/>
      <c r="AC72" s="58"/>
      <c r="AD72" s="421"/>
      <c r="AE72" s="421"/>
      <c r="AF72" s="421"/>
      <c r="AG72" s="421"/>
      <c r="AH72" s="421"/>
      <c r="AI72" s="421"/>
      <c r="AJ72" s="421"/>
      <c r="AK72" s="421"/>
      <c r="AL72" s="421"/>
      <c r="AM72" s="421"/>
      <c r="AN72" s="421"/>
      <c r="AO72" s="421"/>
      <c r="AP72" s="421"/>
      <c r="AQ72" s="421"/>
      <c r="AR72" s="421"/>
      <c r="AS72" s="421"/>
      <c r="AT72" s="421"/>
      <c r="AU72" s="421"/>
      <c r="AV72" s="421"/>
      <c r="AW72" s="421"/>
      <c r="AX72" s="421"/>
      <c r="AY72" s="421"/>
      <c r="AZ72" s="421"/>
      <c r="BA72" s="421"/>
      <c r="BB72" s="421"/>
      <c r="BC72" s="421"/>
      <c r="BD72" s="421"/>
      <c r="BE72" s="421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</row>
    <row r="73" spans="1:132" s="16" customFormat="1" ht="9.75">
      <c r="O73" s="422" t="s">
        <v>57</v>
      </c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D73" s="423" t="s">
        <v>58</v>
      </c>
      <c r="AE73" s="423"/>
      <c r="AF73" s="423"/>
      <c r="AG73" s="423"/>
      <c r="AH73" s="423"/>
      <c r="AI73" s="423"/>
      <c r="AJ73" s="423"/>
      <c r="AK73" s="423"/>
      <c r="AL73" s="423"/>
      <c r="AM73" s="423"/>
      <c r="AN73" s="423"/>
      <c r="AO73" s="423"/>
      <c r="AP73" s="423"/>
      <c r="AQ73" s="423"/>
      <c r="AR73" s="423"/>
      <c r="AS73" s="423"/>
      <c r="AT73" s="423"/>
      <c r="AU73" s="423"/>
      <c r="AV73" s="423"/>
      <c r="AW73" s="423"/>
      <c r="AX73" s="423"/>
      <c r="AY73" s="423"/>
      <c r="AZ73" s="423"/>
      <c r="BA73" s="423"/>
      <c r="BB73" s="423"/>
      <c r="BC73" s="423"/>
      <c r="BD73" s="423"/>
      <c r="BE73" s="423"/>
    </row>
    <row r="74" spans="1:132" s="6" customFormat="1" ht="12">
      <c r="A74" s="424" t="s">
        <v>59</v>
      </c>
      <c r="B74" s="424"/>
      <c r="C74" s="333"/>
      <c r="D74" s="333"/>
      <c r="E74" s="333"/>
      <c r="F74" s="333"/>
      <c r="G74" s="425" t="s">
        <v>59</v>
      </c>
      <c r="H74" s="425"/>
      <c r="I74" s="58"/>
      <c r="J74" s="420"/>
      <c r="K74" s="420"/>
      <c r="L74" s="420"/>
      <c r="M74" s="420"/>
      <c r="N74" s="420"/>
      <c r="O74" s="420"/>
      <c r="P74" s="420"/>
      <c r="Q74" s="420"/>
      <c r="R74" s="420"/>
      <c r="S74" s="420"/>
      <c r="T74" s="420"/>
      <c r="U74" s="420"/>
      <c r="V74" s="420"/>
      <c r="W74" s="420"/>
      <c r="X74" s="420"/>
      <c r="Y74" s="420"/>
      <c r="Z74" s="424">
        <v>20</v>
      </c>
      <c r="AA74" s="424"/>
      <c r="AB74" s="424"/>
      <c r="AC74" s="424"/>
      <c r="AD74" s="426"/>
      <c r="AE74" s="426"/>
      <c r="AF74" s="426"/>
      <c r="AG74" s="58"/>
      <c r="AH74" s="58" t="s">
        <v>19</v>
      </c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</row>
    <row r="75" spans="1:132"/>
    <row r="76" spans="1:132" s="16" customFormat="1" ht="9.75">
      <c r="E76" s="16" t="s">
        <v>60</v>
      </c>
    </row>
    <row r="77" spans="1:132" s="2" customFormat="1" ht="9.75">
      <c r="A77" s="1" t="s">
        <v>110</v>
      </c>
    </row>
    <row r="78" spans="1:132" s="2" customFormat="1" ht="56.25" customHeight="1">
      <c r="A78" s="419" t="s">
        <v>61</v>
      </c>
      <c r="B78" s="419"/>
      <c r="C78" s="419"/>
      <c r="D78" s="419"/>
      <c r="E78" s="419"/>
      <c r="F78" s="419"/>
      <c r="G78" s="419"/>
      <c r="H78" s="419"/>
      <c r="I78" s="419"/>
      <c r="J78" s="419"/>
      <c r="K78" s="419"/>
      <c r="L78" s="419"/>
      <c r="M78" s="419"/>
      <c r="N78" s="419"/>
      <c r="O78" s="419"/>
      <c r="P78" s="419"/>
      <c r="Q78" s="419"/>
      <c r="R78" s="419"/>
      <c r="S78" s="419"/>
      <c r="T78" s="419"/>
      <c r="U78" s="419"/>
      <c r="V78" s="419"/>
      <c r="W78" s="419"/>
      <c r="X78" s="419"/>
      <c r="Y78" s="419"/>
      <c r="Z78" s="419"/>
      <c r="AA78" s="419"/>
      <c r="AB78" s="419"/>
      <c r="AC78" s="419"/>
      <c r="AD78" s="419"/>
      <c r="AE78" s="419"/>
      <c r="AF78" s="419"/>
      <c r="AG78" s="419"/>
      <c r="AH78" s="419"/>
      <c r="AI78" s="419"/>
      <c r="AJ78" s="419"/>
      <c r="AK78" s="419"/>
      <c r="AL78" s="419"/>
      <c r="AM78" s="419"/>
      <c r="AN78" s="419"/>
      <c r="AO78" s="419"/>
      <c r="AP78" s="419"/>
      <c r="AQ78" s="419"/>
      <c r="AR78" s="419"/>
      <c r="AS78" s="419"/>
      <c r="AT78" s="419"/>
      <c r="AU78" s="419"/>
      <c r="AV78" s="419"/>
      <c r="AW78" s="419"/>
      <c r="AX78" s="419"/>
      <c r="AY78" s="419"/>
      <c r="AZ78" s="419"/>
      <c r="BA78" s="419"/>
      <c r="BB78" s="419"/>
      <c r="BC78" s="419"/>
      <c r="BD78" s="419"/>
      <c r="BE78" s="419"/>
      <c r="BF78" s="419"/>
      <c r="BG78" s="419"/>
      <c r="BH78" s="419"/>
      <c r="BI78" s="419"/>
      <c r="BJ78" s="419"/>
      <c r="BK78" s="419"/>
      <c r="BL78" s="419"/>
      <c r="BM78" s="419"/>
      <c r="BN78" s="419"/>
      <c r="BO78" s="419"/>
      <c r="BP78" s="419"/>
      <c r="BQ78" s="419"/>
      <c r="BR78" s="419"/>
      <c r="BS78" s="419"/>
      <c r="BT78" s="419"/>
      <c r="BU78" s="419"/>
      <c r="BV78" s="419"/>
      <c r="BW78" s="419"/>
      <c r="BX78" s="419"/>
      <c r="BY78" s="419"/>
      <c r="BZ78" s="419"/>
      <c r="CA78" s="419"/>
      <c r="CB78" s="419"/>
      <c r="CC78" s="419"/>
      <c r="CD78" s="419"/>
      <c r="CE78" s="419"/>
      <c r="CF78" s="419"/>
      <c r="CG78" s="419"/>
      <c r="CH78" s="419"/>
      <c r="CI78" s="419"/>
      <c r="CJ78" s="419"/>
      <c r="CK78" s="419"/>
      <c r="CL78" s="419"/>
      <c r="CM78" s="419"/>
      <c r="CN78" s="419"/>
      <c r="CO78" s="419"/>
      <c r="CP78" s="419"/>
      <c r="CQ78" s="419"/>
      <c r="CR78" s="419"/>
      <c r="CS78" s="419"/>
      <c r="CT78" s="419"/>
      <c r="CU78" s="419"/>
      <c r="CV78" s="419"/>
      <c r="CW78" s="419"/>
      <c r="CX78" s="419"/>
    </row>
    <row r="79" spans="1:132" s="2" customFormat="1" ht="9.75">
      <c r="A79" s="1" t="s">
        <v>62</v>
      </c>
    </row>
  </sheetData>
  <mergeCells count="354">
    <mergeCell ref="A78:CX78"/>
    <mergeCell ref="O72:AA72"/>
    <mergeCell ref="AD72:BE72"/>
    <mergeCell ref="O73:AA73"/>
    <mergeCell ref="AD73:BE73"/>
    <mergeCell ref="A74:B74"/>
    <mergeCell ref="C74:F74"/>
    <mergeCell ref="G74:H74"/>
    <mergeCell ref="J74:Y74"/>
    <mergeCell ref="Z74:AC74"/>
    <mergeCell ref="AD74:AF74"/>
    <mergeCell ref="A68:J68"/>
    <mergeCell ref="L68:AX68"/>
    <mergeCell ref="AY68:BE68"/>
    <mergeCell ref="BF68:BT68"/>
    <mergeCell ref="BU68:CI68"/>
    <mergeCell ref="CJ68:CX68"/>
    <mergeCell ref="CY68:DM68"/>
    <mergeCell ref="DN68:EB68"/>
    <mergeCell ref="A69:J69"/>
    <mergeCell ref="L69:AX69"/>
    <mergeCell ref="AY69:BE69"/>
    <mergeCell ref="BF69:BT69"/>
    <mergeCell ref="BU69:CI69"/>
    <mergeCell ref="CJ69:CX69"/>
    <mergeCell ref="CY69:DM69"/>
    <mergeCell ref="DN69:EB69"/>
    <mergeCell ref="A66:J66"/>
    <mergeCell ref="L66:AX66"/>
    <mergeCell ref="AY66:BE66"/>
    <mergeCell ref="BF66:BT66"/>
    <mergeCell ref="BU66:CI66"/>
    <mergeCell ref="CJ66:CX66"/>
    <mergeCell ref="CY66:DM66"/>
    <mergeCell ref="DN66:EB66"/>
    <mergeCell ref="A67:J67"/>
    <mergeCell ref="L67:AX67"/>
    <mergeCell ref="AY67:BE67"/>
    <mergeCell ref="BF67:BT67"/>
    <mergeCell ref="BU67:CI67"/>
    <mergeCell ref="CJ67:CX67"/>
    <mergeCell ref="CY67:DM67"/>
    <mergeCell ref="DN67:EB67"/>
    <mergeCell ref="A64:J64"/>
    <mergeCell ref="L64:AX64"/>
    <mergeCell ref="AY64:BE64"/>
    <mergeCell ref="BF64:BT64"/>
    <mergeCell ref="BU64:CI64"/>
    <mergeCell ref="CJ64:CX64"/>
    <mergeCell ref="CY64:DM64"/>
    <mergeCell ref="DN64:EB64"/>
    <mergeCell ref="A65:J65"/>
    <mergeCell ref="L65:AX65"/>
    <mergeCell ref="AY65:BE65"/>
    <mergeCell ref="BF65:BT65"/>
    <mergeCell ref="BU65:CI65"/>
    <mergeCell ref="CJ65:CX65"/>
    <mergeCell ref="CY65:DM65"/>
    <mergeCell ref="DN65:EB65"/>
    <mergeCell ref="A62:J63"/>
    <mergeCell ref="K62:AX62"/>
    <mergeCell ref="AY62:BE63"/>
    <mergeCell ref="BF62:BT63"/>
    <mergeCell ref="BU62:CI63"/>
    <mergeCell ref="CJ62:CX63"/>
    <mergeCell ref="CY62:DM63"/>
    <mergeCell ref="DN62:EB63"/>
    <mergeCell ref="L63:AX63"/>
    <mergeCell ref="A60:J60"/>
    <mergeCell ref="L60:AX60"/>
    <mergeCell ref="AY60:BE60"/>
    <mergeCell ref="BF60:BT60"/>
    <mergeCell ref="BU60:CI60"/>
    <mergeCell ref="CJ60:CX60"/>
    <mergeCell ref="CY60:DM60"/>
    <mergeCell ref="DN60:EB60"/>
    <mergeCell ref="A61:J61"/>
    <mergeCell ref="L61:AX61"/>
    <mergeCell ref="AY61:BE61"/>
    <mergeCell ref="BF61:BT61"/>
    <mergeCell ref="BU61:CI61"/>
    <mergeCell ref="CJ61:CX61"/>
    <mergeCell ref="CY61:DM61"/>
    <mergeCell ref="DN61:EB61"/>
    <mergeCell ref="A58:J58"/>
    <mergeCell ref="L58:AX58"/>
    <mergeCell ref="AY58:BE58"/>
    <mergeCell ref="BF58:BT58"/>
    <mergeCell ref="BU58:CI58"/>
    <mergeCell ref="CJ58:CX58"/>
    <mergeCell ref="CY58:DM58"/>
    <mergeCell ref="DN58:EB58"/>
    <mergeCell ref="A59:J59"/>
    <mergeCell ref="L59:AX59"/>
    <mergeCell ref="AY59:BE59"/>
    <mergeCell ref="BF59:BT59"/>
    <mergeCell ref="BU59:CI59"/>
    <mergeCell ref="CJ59:CX59"/>
    <mergeCell ref="CY59:DM59"/>
    <mergeCell ref="DN59:EB59"/>
    <mergeCell ref="A56:J57"/>
    <mergeCell ref="K56:AX56"/>
    <mergeCell ref="AY56:BE57"/>
    <mergeCell ref="BF56:BT57"/>
    <mergeCell ref="BU56:CI57"/>
    <mergeCell ref="CJ56:CX57"/>
    <mergeCell ref="CY56:DM57"/>
    <mergeCell ref="DN56:EB57"/>
    <mergeCell ref="L57:AX57"/>
    <mergeCell ref="A54:J54"/>
    <mergeCell ref="L54:AX54"/>
    <mergeCell ref="AY54:BE54"/>
    <mergeCell ref="BF54:BT54"/>
    <mergeCell ref="BU54:CI54"/>
    <mergeCell ref="CJ54:CX54"/>
    <mergeCell ref="CY54:DM54"/>
    <mergeCell ref="DN54:EB54"/>
    <mergeCell ref="A55:J55"/>
    <mergeCell ref="L55:AX55"/>
    <mergeCell ref="AY55:BE55"/>
    <mergeCell ref="BF55:BT55"/>
    <mergeCell ref="BU55:CI55"/>
    <mergeCell ref="CJ55:CX55"/>
    <mergeCell ref="CY55:DM55"/>
    <mergeCell ref="DN55:EB55"/>
    <mergeCell ref="A52:J52"/>
    <mergeCell ref="L52:AX52"/>
    <mergeCell ref="AY52:BE52"/>
    <mergeCell ref="BF52:BT52"/>
    <mergeCell ref="BU52:CI52"/>
    <mergeCell ref="CJ52:CX52"/>
    <mergeCell ref="CY52:DM52"/>
    <mergeCell ref="DN52:EB52"/>
    <mergeCell ref="A53:J53"/>
    <mergeCell ref="L53:AX53"/>
    <mergeCell ref="AY53:BE53"/>
    <mergeCell ref="BF53:BT53"/>
    <mergeCell ref="BU53:CI53"/>
    <mergeCell ref="CJ53:CX53"/>
    <mergeCell ref="CY53:DM53"/>
    <mergeCell ref="DN53:EB53"/>
    <mergeCell ref="A50:J50"/>
    <mergeCell ref="L50:AX50"/>
    <mergeCell ref="AY50:BE50"/>
    <mergeCell ref="BF50:BT50"/>
    <mergeCell ref="BU50:CI50"/>
    <mergeCell ref="CJ50:CX50"/>
    <mergeCell ref="CY50:DM50"/>
    <mergeCell ref="DN50:EB50"/>
    <mergeCell ref="A51:J51"/>
    <mergeCell ref="L51:AX51"/>
    <mergeCell ref="AY51:BE51"/>
    <mergeCell ref="BF51:BT51"/>
    <mergeCell ref="BU51:CI51"/>
    <mergeCell ref="CJ51:CX51"/>
    <mergeCell ref="CY51:DM51"/>
    <mergeCell ref="DN51:EB51"/>
    <mergeCell ref="A47:J49"/>
    <mergeCell ref="K47:AX47"/>
    <mergeCell ref="AY47:BE49"/>
    <mergeCell ref="BF47:BT49"/>
    <mergeCell ref="BU47:CI49"/>
    <mergeCell ref="CJ47:CX49"/>
    <mergeCell ref="CY47:DM49"/>
    <mergeCell ref="DN47:EB49"/>
    <mergeCell ref="K48:AX48"/>
    <mergeCell ref="L49:AX49"/>
    <mergeCell ref="A41:J41"/>
    <mergeCell ref="L41:AX41"/>
    <mergeCell ref="AY41:BE41"/>
    <mergeCell ref="BF41:BT41"/>
    <mergeCell ref="BU41:CI41"/>
    <mergeCell ref="CJ41:CX41"/>
    <mergeCell ref="CY41:DM41"/>
    <mergeCell ref="DN41:EB41"/>
    <mergeCell ref="A44:J46"/>
    <mergeCell ref="K44:AX46"/>
    <mergeCell ref="AY44:BE46"/>
    <mergeCell ref="BF44:BT46"/>
    <mergeCell ref="BU44:CI46"/>
    <mergeCell ref="CJ44:CX46"/>
    <mergeCell ref="CY44:DM46"/>
    <mergeCell ref="DN44:EB46"/>
    <mergeCell ref="A39:J39"/>
    <mergeCell ref="L39:AX39"/>
    <mergeCell ref="AY39:BE39"/>
    <mergeCell ref="BF39:BT39"/>
    <mergeCell ref="BU39:CI39"/>
    <mergeCell ref="CJ39:CX39"/>
    <mergeCell ref="CY39:DM39"/>
    <mergeCell ref="DN39:EB39"/>
    <mergeCell ref="A40:J40"/>
    <mergeCell ref="L40:AX40"/>
    <mergeCell ref="AY40:BE40"/>
    <mergeCell ref="BF40:BT40"/>
    <mergeCell ref="BU40:CI40"/>
    <mergeCell ref="CJ40:CX40"/>
    <mergeCell ref="CY40:DM40"/>
    <mergeCell ref="DN40:EB40"/>
    <mergeCell ref="A37:J37"/>
    <mergeCell ref="L37:AX37"/>
    <mergeCell ref="AY37:BE37"/>
    <mergeCell ref="BF37:BT37"/>
    <mergeCell ref="BU37:CI37"/>
    <mergeCell ref="CJ37:CX37"/>
    <mergeCell ref="CY37:DM37"/>
    <mergeCell ref="DN37:EB37"/>
    <mergeCell ref="A38:J38"/>
    <mergeCell ref="L38:AX38"/>
    <mergeCell ref="AY38:BE38"/>
    <mergeCell ref="BF38:BT38"/>
    <mergeCell ref="BU38:CI38"/>
    <mergeCell ref="CJ38:CX38"/>
    <mergeCell ref="CY38:DM38"/>
    <mergeCell ref="DN38:EB38"/>
    <mergeCell ref="A35:J35"/>
    <mergeCell ref="L35:AX35"/>
    <mergeCell ref="AY35:BE35"/>
    <mergeCell ref="BF35:BT35"/>
    <mergeCell ref="BU35:CI35"/>
    <mergeCell ref="CJ35:CX35"/>
    <mergeCell ref="CY35:DM35"/>
    <mergeCell ref="DN35:EB35"/>
    <mergeCell ref="A36:J36"/>
    <mergeCell ref="L36:AX36"/>
    <mergeCell ref="AY36:BE36"/>
    <mergeCell ref="BF36:BT36"/>
    <mergeCell ref="BU36:CI36"/>
    <mergeCell ref="CJ36:CX36"/>
    <mergeCell ref="CY36:DM36"/>
    <mergeCell ref="DN36:EB36"/>
    <mergeCell ref="A32:J32"/>
    <mergeCell ref="L32:AX32"/>
    <mergeCell ref="AY32:BE32"/>
    <mergeCell ref="BF32:BT32"/>
    <mergeCell ref="BU32:CI32"/>
    <mergeCell ref="CJ32:CX32"/>
    <mergeCell ref="CY32:DM32"/>
    <mergeCell ref="DN32:EB32"/>
    <mergeCell ref="A33:J34"/>
    <mergeCell ref="K33:AX33"/>
    <mergeCell ref="AY33:BE34"/>
    <mergeCell ref="BF33:BT34"/>
    <mergeCell ref="BU33:CI34"/>
    <mergeCell ref="CJ33:CX34"/>
    <mergeCell ref="CY33:DM34"/>
    <mergeCell ref="DN33:EB34"/>
    <mergeCell ref="L34:AX34"/>
    <mergeCell ref="A30:J30"/>
    <mergeCell ref="L30:AX30"/>
    <mergeCell ref="AY30:BE30"/>
    <mergeCell ref="BF30:BT30"/>
    <mergeCell ref="BU30:CI30"/>
    <mergeCell ref="CJ30:CX30"/>
    <mergeCell ref="CY30:DM30"/>
    <mergeCell ref="DN30:EB30"/>
    <mergeCell ref="A31:J31"/>
    <mergeCell ref="L31:AX31"/>
    <mergeCell ref="AY31:BE31"/>
    <mergeCell ref="BF31:BT31"/>
    <mergeCell ref="BU31:CI31"/>
    <mergeCell ref="CJ31:CX31"/>
    <mergeCell ref="CY31:DM31"/>
    <mergeCell ref="DN31:EB31"/>
    <mergeCell ref="A28:J28"/>
    <mergeCell ref="L28:AX28"/>
    <mergeCell ref="AY28:BE28"/>
    <mergeCell ref="BF28:BT28"/>
    <mergeCell ref="BU28:CI28"/>
    <mergeCell ref="CJ28:CX28"/>
    <mergeCell ref="CY28:DM28"/>
    <mergeCell ref="DN28:EB28"/>
    <mergeCell ref="A29:J29"/>
    <mergeCell ref="L29:AX29"/>
    <mergeCell ref="AY29:BE29"/>
    <mergeCell ref="BF29:BT29"/>
    <mergeCell ref="BU29:CI29"/>
    <mergeCell ref="CJ29:CX29"/>
    <mergeCell ref="CY29:DM29"/>
    <mergeCell ref="DN29:EB29"/>
    <mergeCell ref="A26:J26"/>
    <mergeCell ref="L26:AX26"/>
    <mergeCell ref="AY26:BE26"/>
    <mergeCell ref="BF26:BT26"/>
    <mergeCell ref="BU26:CI26"/>
    <mergeCell ref="CJ26:CX26"/>
    <mergeCell ref="CY26:DM26"/>
    <mergeCell ref="DN26:EB26"/>
    <mergeCell ref="A27:J27"/>
    <mergeCell ref="L27:AX27"/>
    <mergeCell ref="AY27:BE27"/>
    <mergeCell ref="BF27:BT27"/>
    <mergeCell ref="BU27:CI27"/>
    <mergeCell ref="CJ27:CX27"/>
    <mergeCell ref="CY27:DM27"/>
    <mergeCell ref="DN27:EB27"/>
    <mergeCell ref="A24:J24"/>
    <mergeCell ref="L24:AX24"/>
    <mergeCell ref="AY24:BE24"/>
    <mergeCell ref="BF24:BT24"/>
    <mergeCell ref="BU24:CI24"/>
    <mergeCell ref="CJ24:CX24"/>
    <mergeCell ref="CY24:DM24"/>
    <mergeCell ref="DN24:EB24"/>
    <mergeCell ref="A25:J25"/>
    <mergeCell ref="L25:AX25"/>
    <mergeCell ref="AY25:BE25"/>
    <mergeCell ref="BF25:BT25"/>
    <mergeCell ref="BU25:CI25"/>
    <mergeCell ref="CJ25:CX25"/>
    <mergeCell ref="CY25:DM25"/>
    <mergeCell ref="DN25:EB25"/>
    <mergeCell ref="CY18:DM20"/>
    <mergeCell ref="DN18:EB20"/>
    <mergeCell ref="A21:J23"/>
    <mergeCell ref="K21:AX21"/>
    <mergeCell ref="AY21:BE23"/>
    <mergeCell ref="BF21:BT23"/>
    <mergeCell ref="BU21:CI23"/>
    <mergeCell ref="CJ21:CX23"/>
    <mergeCell ref="CY21:DM23"/>
    <mergeCell ref="DN21:EB23"/>
    <mergeCell ref="K22:AX22"/>
    <mergeCell ref="L23:AX23"/>
    <mergeCell ref="V14:AE14"/>
    <mergeCell ref="CC14:CX14"/>
    <mergeCell ref="Z15:BZ15"/>
    <mergeCell ref="A16:BZ16"/>
    <mergeCell ref="A18:J20"/>
    <mergeCell ref="K18:AX20"/>
    <mergeCell ref="AY18:BE20"/>
    <mergeCell ref="BF18:BT20"/>
    <mergeCell ref="BU18:CI20"/>
    <mergeCell ref="CJ18:CX20"/>
    <mergeCell ref="N8:BP8"/>
    <mergeCell ref="CC8:CX8"/>
    <mergeCell ref="CC9:CX9"/>
    <mergeCell ref="CC10:CX11"/>
    <mergeCell ref="U11:BS11"/>
    <mergeCell ref="BA12:BY12"/>
    <mergeCell ref="CC12:CM13"/>
    <mergeCell ref="CN12:CX13"/>
    <mergeCell ref="A13:BI13"/>
    <mergeCell ref="A1:CX1"/>
    <mergeCell ref="A2:CX2"/>
    <mergeCell ref="A4:CB4"/>
    <mergeCell ref="AC5:AS5"/>
    <mergeCell ref="AT5:AW5"/>
    <mergeCell ref="AX5:BA5"/>
    <mergeCell ref="CC5:CX5"/>
    <mergeCell ref="CC6:CX6"/>
    <mergeCell ref="CC7:CI7"/>
    <mergeCell ref="CJ7:CQ7"/>
    <mergeCell ref="CR7:CX7"/>
  </mergeCells>
  <dataValidations disablePrompts="1" count="1">
    <dataValidation type="list" allowBlank="1" showInputMessage="1" showErrorMessage="1" sqref="V14" xr:uid="{00000000-0002-0000-0700-000000000000}">
      <formula1>"тыс. руб.,млн. руб."</formula1>
    </dataValidation>
  </dataValidations>
  <pageMargins left="0.78740157480314965" right="0.72" top="0.59055118110236227" bottom="0.39370078740157483" header="0.19685039370078741" footer="0.19685039370078741"/>
  <pageSetup paperSize="9" scale="7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Инструкция по заполнению</vt:lpstr>
      <vt:lpstr>РасшифровкиДата1</vt:lpstr>
      <vt:lpstr>РасшифровкиДата2</vt:lpstr>
      <vt:lpstr>РасшифровкиДата3</vt:lpstr>
      <vt:lpstr>РасшифровкиДата4</vt:lpstr>
      <vt:lpstr>РасшифровкиДата5</vt:lpstr>
      <vt:lpstr>КП  ФЛ</vt:lpstr>
      <vt:lpstr>Баланс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dmitriy.diachenko@tsintegr.com</dc:creator>
  <cp:lastModifiedBy>user</cp:lastModifiedBy>
  <cp:lastPrinted>2019-09-05T09:09:44Z</cp:lastPrinted>
  <dcterms:created xsi:type="dcterms:W3CDTF">2010-08-04T13:35:22Z</dcterms:created>
  <dcterms:modified xsi:type="dcterms:W3CDTF">2020-04-15T05:06:17Z</dcterms:modified>
</cp:coreProperties>
</file>